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E:\20250502\mydocuments\workingfolders\2026\20260120事業年報2024年資料送付\"/>
    </mc:Choice>
  </mc:AlternateContent>
  <xr:revisionPtr revIDLastSave="0" documentId="13_ncr:1_{052CF248-E992-4A0B-B86A-84C1D2782574}" xr6:coauthVersionLast="47" xr6:coauthVersionMax="47" xr10:uidLastSave="{00000000-0000-0000-0000-000000000000}"/>
  <bookViews>
    <workbookView xWindow="765" yWindow="2602" windowWidth="26033" windowHeight="20918" xr2:uid="{4ABC0945-511B-46DC-9116-124B08951B8C}"/>
  </bookViews>
  <sheets>
    <sheet name="感染症類型(R6.3.31)" sheetId="1" r:id="rId1"/>
  </sheets>
  <definedNames>
    <definedName name="_xlnm._FilterDatabase" localSheetId="0" hidden="1">'感染症類型(R6.3.31)'!$A$3:$P$121</definedName>
    <definedName name="_xlnm.Print_Area" localSheetId="0">'感染症類型(R6.3.31)'!$A$1:$P$126</definedName>
    <definedName name="_xlnm.Print_Titles" localSheetId="0">'感染症類型(R6.3.31)'!$3:$4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15" i="1" l="1"/>
  <c r="I115" i="1"/>
  <c r="G115" i="1"/>
  <c r="J114" i="1"/>
  <c r="I114" i="1"/>
  <c r="G114" i="1"/>
  <c r="J113" i="1"/>
  <c r="I113" i="1"/>
  <c r="G113" i="1"/>
  <c r="J111" i="1"/>
  <c r="I111" i="1"/>
  <c r="G111" i="1"/>
  <c r="J110" i="1"/>
  <c r="I110" i="1"/>
  <c r="G110" i="1"/>
  <c r="G109" i="1"/>
  <c r="J108" i="1"/>
  <c r="I108" i="1"/>
  <c r="G108" i="1"/>
  <c r="J107" i="1"/>
  <c r="I107" i="1"/>
  <c r="G107" i="1"/>
  <c r="J106" i="1"/>
  <c r="I106" i="1"/>
  <c r="G106" i="1"/>
  <c r="G105" i="1"/>
  <c r="J104" i="1"/>
  <c r="I104" i="1"/>
  <c r="G104" i="1"/>
  <c r="J103" i="1"/>
  <c r="I103" i="1"/>
  <c r="G103" i="1"/>
  <c r="J102" i="1"/>
  <c r="I102" i="1"/>
  <c r="G102" i="1"/>
  <c r="J101" i="1"/>
  <c r="I101" i="1"/>
  <c r="G101" i="1"/>
  <c r="J100" i="1"/>
  <c r="I100" i="1"/>
  <c r="G100" i="1"/>
  <c r="J99" i="1"/>
  <c r="I99" i="1"/>
  <c r="G99" i="1"/>
  <c r="J98" i="1"/>
  <c r="I98" i="1"/>
  <c r="G98" i="1"/>
  <c r="J97" i="1"/>
  <c r="I97" i="1"/>
  <c r="G97" i="1"/>
  <c r="J96" i="1"/>
  <c r="I96" i="1"/>
  <c r="G96" i="1"/>
  <c r="J95" i="1"/>
  <c r="I95" i="1"/>
  <c r="G95" i="1"/>
  <c r="J94" i="1"/>
  <c r="I94" i="1"/>
  <c r="G94" i="1"/>
  <c r="J93" i="1"/>
  <c r="I93" i="1"/>
  <c r="G93" i="1"/>
  <c r="J92" i="1"/>
  <c r="I92" i="1"/>
  <c r="G92" i="1"/>
  <c r="J91" i="1"/>
  <c r="I91" i="1"/>
  <c r="G91" i="1"/>
  <c r="J90" i="1"/>
  <c r="I90" i="1"/>
  <c r="G90" i="1"/>
  <c r="J89" i="1"/>
  <c r="I89" i="1"/>
  <c r="G89" i="1"/>
  <c r="G88" i="1"/>
  <c r="J87" i="1"/>
  <c r="I87" i="1"/>
  <c r="G87" i="1"/>
  <c r="J86" i="1"/>
  <c r="I86" i="1"/>
  <c r="G86" i="1"/>
  <c r="J85" i="1"/>
  <c r="I85" i="1"/>
  <c r="G85" i="1"/>
  <c r="I84" i="1"/>
  <c r="G84" i="1"/>
  <c r="J83" i="1"/>
  <c r="I83" i="1"/>
  <c r="G83" i="1"/>
  <c r="J82" i="1"/>
  <c r="I82" i="1"/>
  <c r="G82" i="1"/>
  <c r="J81" i="1"/>
  <c r="I81" i="1"/>
  <c r="G81" i="1"/>
  <c r="J80" i="1"/>
  <c r="I80" i="1"/>
  <c r="G80" i="1"/>
  <c r="J79" i="1"/>
  <c r="I79" i="1"/>
  <c r="G79" i="1"/>
  <c r="J78" i="1"/>
  <c r="I78" i="1"/>
  <c r="G78" i="1"/>
  <c r="J77" i="1"/>
  <c r="I77" i="1"/>
  <c r="G77" i="1"/>
  <c r="J76" i="1"/>
  <c r="I76" i="1"/>
  <c r="J74" i="1"/>
  <c r="I74" i="1"/>
  <c r="G74" i="1"/>
  <c r="J73" i="1"/>
  <c r="I73" i="1"/>
  <c r="G73" i="1"/>
  <c r="J72" i="1"/>
  <c r="I72" i="1"/>
  <c r="J71" i="1"/>
  <c r="I71" i="1"/>
  <c r="J70" i="1"/>
  <c r="I70" i="1"/>
  <c r="G70" i="1"/>
  <c r="J69" i="1"/>
  <c r="I69" i="1"/>
  <c r="G69" i="1"/>
  <c r="J68" i="1"/>
  <c r="I68" i="1"/>
  <c r="G68" i="1"/>
  <c r="J67" i="1"/>
  <c r="I67" i="1"/>
  <c r="G67" i="1"/>
  <c r="J66" i="1"/>
  <c r="I66" i="1"/>
  <c r="G66" i="1"/>
  <c r="J65" i="1"/>
  <c r="I65" i="1"/>
  <c r="G65" i="1"/>
  <c r="J64" i="1"/>
  <c r="I64" i="1"/>
  <c r="G64" i="1"/>
  <c r="J63" i="1"/>
  <c r="I63" i="1"/>
  <c r="G63" i="1"/>
  <c r="J62" i="1"/>
  <c r="I62" i="1"/>
  <c r="G62" i="1"/>
  <c r="J61" i="1"/>
  <c r="I61" i="1"/>
  <c r="G61" i="1"/>
  <c r="J60" i="1"/>
  <c r="I60" i="1"/>
  <c r="G60" i="1"/>
  <c r="J59" i="1"/>
  <c r="I59" i="1"/>
  <c r="G59" i="1"/>
  <c r="J58" i="1"/>
  <c r="I58" i="1"/>
  <c r="G58" i="1"/>
  <c r="J57" i="1"/>
  <c r="I57" i="1"/>
  <c r="G57" i="1"/>
  <c r="J56" i="1"/>
  <c r="I56" i="1"/>
  <c r="G56" i="1"/>
  <c r="J55" i="1"/>
  <c r="I55" i="1"/>
  <c r="G55" i="1"/>
  <c r="J54" i="1"/>
  <c r="I54" i="1"/>
  <c r="G54" i="1"/>
  <c r="J53" i="1"/>
  <c r="I53" i="1"/>
  <c r="G53" i="1"/>
  <c r="J52" i="1"/>
  <c r="I52" i="1"/>
  <c r="G52" i="1"/>
  <c r="J51" i="1"/>
  <c r="I51" i="1"/>
  <c r="G51" i="1"/>
  <c r="J50" i="1"/>
  <c r="I50" i="1"/>
  <c r="G50" i="1"/>
  <c r="J49" i="1"/>
  <c r="I49" i="1"/>
  <c r="G49" i="1"/>
  <c r="J48" i="1"/>
  <c r="I48" i="1"/>
  <c r="G48" i="1"/>
  <c r="J47" i="1"/>
  <c r="I47" i="1"/>
  <c r="G47" i="1"/>
  <c r="J46" i="1"/>
  <c r="I46" i="1"/>
  <c r="G46" i="1"/>
  <c r="J45" i="1"/>
  <c r="I45" i="1"/>
  <c r="G45" i="1"/>
  <c r="J44" i="1"/>
  <c r="I44" i="1"/>
  <c r="G44" i="1"/>
  <c r="J43" i="1"/>
  <c r="I43" i="1"/>
  <c r="G43" i="1"/>
  <c r="J42" i="1"/>
  <c r="I42" i="1"/>
  <c r="G42" i="1"/>
  <c r="J41" i="1"/>
  <c r="I41" i="1"/>
  <c r="G41" i="1"/>
  <c r="J40" i="1"/>
  <c r="I40" i="1"/>
  <c r="G40" i="1"/>
  <c r="J39" i="1"/>
  <c r="I39" i="1"/>
  <c r="G39" i="1"/>
  <c r="J38" i="1"/>
  <c r="I38" i="1"/>
  <c r="G38" i="1"/>
  <c r="J36" i="1"/>
  <c r="I36" i="1"/>
  <c r="G36" i="1"/>
  <c r="J35" i="1"/>
  <c r="I35" i="1"/>
  <c r="G35" i="1"/>
  <c r="J34" i="1"/>
  <c r="I34" i="1"/>
  <c r="G34" i="1"/>
  <c r="J33" i="1"/>
  <c r="I33" i="1"/>
  <c r="G33" i="1"/>
  <c r="J32" i="1"/>
  <c r="I32" i="1"/>
  <c r="G32" i="1"/>
  <c r="J31" i="1"/>
  <c r="I31" i="1"/>
  <c r="G31" i="1"/>
  <c r="J30" i="1"/>
  <c r="I30" i="1"/>
  <c r="G30" i="1"/>
  <c r="J29" i="1"/>
  <c r="I29" i="1"/>
  <c r="G29" i="1"/>
  <c r="J28" i="1"/>
  <c r="I28" i="1"/>
  <c r="G28" i="1"/>
  <c r="J27" i="1"/>
  <c r="I27" i="1"/>
  <c r="G27" i="1"/>
  <c r="J26" i="1"/>
  <c r="I26" i="1"/>
  <c r="G26" i="1"/>
  <c r="J25" i="1"/>
  <c r="I25" i="1"/>
  <c r="G25" i="1"/>
  <c r="J24" i="1"/>
  <c r="I24" i="1"/>
  <c r="G24" i="1"/>
  <c r="J23" i="1"/>
  <c r="I23" i="1"/>
  <c r="G23" i="1"/>
  <c r="J22" i="1"/>
  <c r="I22" i="1"/>
  <c r="G22" i="1"/>
  <c r="J21" i="1"/>
  <c r="I21" i="1"/>
  <c r="G21" i="1"/>
  <c r="J20" i="1"/>
  <c r="I20" i="1"/>
  <c r="G20" i="1"/>
  <c r="J19" i="1"/>
  <c r="I19" i="1"/>
  <c r="G19" i="1"/>
  <c r="J18" i="1"/>
  <c r="I18" i="1"/>
  <c r="G18" i="1"/>
  <c r="J16" i="1"/>
  <c r="I16" i="1"/>
  <c r="G16" i="1"/>
  <c r="J15" i="1"/>
  <c r="I15" i="1"/>
  <c r="G15" i="1"/>
  <c r="J14" i="1"/>
  <c r="I14" i="1"/>
  <c r="G14" i="1"/>
  <c r="J13" i="1"/>
  <c r="I13" i="1"/>
  <c r="G13" i="1"/>
  <c r="J12" i="1"/>
  <c r="I12" i="1"/>
  <c r="G12" i="1"/>
  <c r="J11" i="1"/>
  <c r="I11" i="1"/>
  <c r="G11" i="1"/>
  <c r="J10" i="1"/>
  <c r="I10" i="1"/>
  <c r="G10" i="1"/>
  <c r="J9" i="1"/>
  <c r="I9" i="1"/>
  <c r="G9" i="1"/>
  <c r="J8" i="1"/>
  <c r="I8" i="1"/>
  <c r="G8" i="1"/>
  <c r="J7" i="1"/>
  <c r="I7" i="1"/>
  <c r="G7" i="1"/>
  <c r="J6" i="1"/>
  <c r="I6" i="1"/>
  <c r="G6" i="1"/>
  <c r="J5" i="1"/>
  <c r="I5" i="1"/>
  <c r="G5" i="1"/>
</calcChain>
</file>

<file path=xl/sharedStrings.xml><?xml version="1.0" encoding="utf-8"?>
<sst xmlns="http://schemas.openxmlformats.org/spreadsheetml/2006/main" count="1252" uniqueCount="224">
  <si>
    <t>感染症法における感染症の分類</t>
    <rPh sb="0" eb="3">
      <t>カンセンショウ</t>
    </rPh>
    <rPh sb="3" eb="4">
      <t>ホウ</t>
    </rPh>
    <rPh sb="8" eb="11">
      <t>カンセンショウ</t>
    </rPh>
    <rPh sb="12" eb="14">
      <t>ブンルイ</t>
    </rPh>
    <phoneticPr fontId="2"/>
  </si>
  <si>
    <t>感染症　類　 型</t>
    <rPh sb="4" eb="5">
      <t>タグイ</t>
    </rPh>
    <rPh sb="7" eb="8">
      <t>カタ</t>
    </rPh>
    <phoneticPr fontId="2"/>
  </si>
  <si>
    <t>疾　　　　　病　　　　　名</t>
    <phoneticPr fontId="2"/>
  </si>
  <si>
    <t>よみ</t>
  </si>
  <si>
    <t>届　出　の　要　否</t>
    <phoneticPr fontId="2"/>
  </si>
  <si>
    <t>届　　出　　方　　法</t>
    <phoneticPr fontId="2"/>
  </si>
  <si>
    <t>法に基づく入院勧告の可否</t>
    <rPh sb="7" eb="9">
      <t>カンコク</t>
    </rPh>
    <rPh sb="10" eb="12">
      <t>カヒ</t>
    </rPh>
    <phoneticPr fontId="2"/>
  </si>
  <si>
    <t>就業制限通知の可否</t>
    <rPh sb="4" eb="6">
      <t>ツウチ</t>
    </rPh>
    <rPh sb="7" eb="9">
      <t>カヒ</t>
    </rPh>
    <phoneticPr fontId="2"/>
  </si>
  <si>
    <t>患者</t>
    <phoneticPr fontId="2"/>
  </si>
  <si>
    <t>疑似症</t>
    <phoneticPr fontId="2"/>
  </si>
  <si>
    <t>無症状病原体保有者</t>
  </si>
  <si>
    <t>定点種別</t>
  </si>
  <si>
    <t>時期</t>
  </si>
  <si>
    <t>内容</t>
  </si>
  <si>
    <t>患者</t>
  </si>
  <si>
    <t>エボラ出血熱</t>
  </si>
  <si>
    <t>○</t>
  </si>
  <si>
    <t>クリミア・コンゴ出血熱</t>
  </si>
  <si>
    <t>痘そう</t>
    <rPh sb="0" eb="1">
      <t>トウ</t>
    </rPh>
    <phoneticPr fontId="2"/>
  </si>
  <si>
    <t>南米出血熱</t>
    <rPh sb="0" eb="2">
      <t>ナンベイ</t>
    </rPh>
    <rPh sb="2" eb="5">
      <t>シュッケツネツ</t>
    </rPh>
    <phoneticPr fontId="2"/>
  </si>
  <si>
    <t>ペスト</t>
  </si>
  <si>
    <t>マールブルグ病</t>
  </si>
  <si>
    <t>ラッサ熱</t>
  </si>
  <si>
    <t>急性灰白髄炎</t>
  </si>
  <si>
    <t>×</t>
    <phoneticPr fontId="2"/>
  </si>
  <si>
    <t>×</t>
  </si>
  <si>
    <t>結核</t>
    <rPh sb="0" eb="2">
      <t>ケッカク</t>
    </rPh>
    <phoneticPr fontId="2"/>
  </si>
  <si>
    <t>ジフテリア</t>
    <phoneticPr fontId="2"/>
  </si>
  <si>
    <t>重症急性呼吸器症候群（病原体がコロナウイルス属
ＳＡＲＳコロナウイルスであるものに限る。）</t>
    <rPh sb="0" eb="2">
      <t>ジュウショウ</t>
    </rPh>
    <rPh sb="2" eb="4">
      <t>キュウセイ</t>
    </rPh>
    <rPh sb="4" eb="7">
      <t>コキュウキ</t>
    </rPh>
    <rPh sb="7" eb="10">
      <t>ショウコウグン</t>
    </rPh>
    <rPh sb="11" eb="14">
      <t>ビョウゲンタイ</t>
    </rPh>
    <rPh sb="22" eb="23">
      <t>ゾク</t>
    </rPh>
    <rPh sb="41" eb="42">
      <t>カギ</t>
    </rPh>
    <phoneticPr fontId="2"/>
  </si>
  <si>
    <t>○</t>
    <phoneticPr fontId="2"/>
  </si>
  <si>
    <t>中東呼吸器症候群（病原体がベータコロナウイルス属
ＭＥＲＳコロナウイルスであるものに限る。）</t>
    <rPh sb="0" eb="2">
      <t>チュウトウ</t>
    </rPh>
    <rPh sb="2" eb="5">
      <t>コキュウキ</t>
    </rPh>
    <rPh sb="5" eb="8">
      <t>ショウコウグン</t>
    </rPh>
    <rPh sb="9" eb="12">
      <t>ビョウゲンタイ</t>
    </rPh>
    <rPh sb="23" eb="24">
      <t>ゾク</t>
    </rPh>
    <rPh sb="42" eb="43">
      <t>カギ</t>
    </rPh>
    <phoneticPr fontId="2"/>
  </si>
  <si>
    <t>鳥インフルエンザ（Ｈ５Ｎ１）</t>
    <rPh sb="0" eb="1">
      <t>トリ</t>
    </rPh>
    <phoneticPr fontId="2"/>
  </si>
  <si>
    <t>（全数）</t>
  </si>
  <si>
    <t>直ちに</t>
  </si>
  <si>
    <t>a</t>
  </si>
  <si>
    <t>鳥インフルエンザ（Ｈ７Ｎ９）</t>
    <rPh sb="0" eb="1">
      <t>トリ</t>
    </rPh>
    <phoneticPr fontId="2"/>
  </si>
  <si>
    <t>コレラ</t>
  </si>
  <si>
    <t>細菌性赤痢</t>
  </si>
  <si>
    <t>腸管出血性大腸菌感染症</t>
  </si>
  <si>
    <t>腸チフス</t>
  </si>
  <si>
    <t>パラチフス</t>
  </si>
  <si>
    <t>Ｅ型肝炎</t>
    <rPh sb="1" eb="2">
      <t>カタ</t>
    </rPh>
    <rPh sb="2" eb="4">
      <t>カンエン</t>
    </rPh>
    <phoneticPr fontId="2"/>
  </si>
  <si>
    <r>
      <t>ウエストナイル熱</t>
    </r>
    <r>
      <rPr>
        <sz val="11"/>
        <rFont val="ＭＳ Ｐゴシック"/>
        <family val="3"/>
        <charset val="128"/>
      </rPr>
      <t/>
    </r>
    <rPh sb="7" eb="8">
      <t>ネツ</t>
    </rPh>
    <phoneticPr fontId="2"/>
  </si>
  <si>
    <t>Ａ型肝炎</t>
    <rPh sb="1" eb="2">
      <t>カタ</t>
    </rPh>
    <rPh sb="2" eb="4">
      <t>カンエン</t>
    </rPh>
    <phoneticPr fontId="2"/>
  </si>
  <si>
    <t>エキノコックス症</t>
  </si>
  <si>
    <t>えきのこっくすしょう</t>
    <phoneticPr fontId="2"/>
  </si>
  <si>
    <t>エムポックス</t>
    <phoneticPr fontId="2"/>
  </si>
  <si>
    <t>さるとう</t>
    <phoneticPr fontId="2"/>
  </si>
  <si>
    <t>黄熱</t>
  </si>
  <si>
    <t>おうねつ</t>
  </si>
  <si>
    <t>オウム病</t>
  </si>
  <si>
    <t>おうむびょう</t>
  </si>
  <si>
    <t>オムスク出血熱</t>
    <rPh sb="4" eb="7">
      <t>シュッケツネツ</t>
    </rPh>
    <phoneticPr fontId="2"/>
  </si>
  <si>
    <t>回帰熱</t>
  </si>
  <si>
    <t>かいきねつ</t>
  </si>
  <si>
    <t>キャサヌル森林病</t>
    <rPh sb="5" eb="7">
      <t>シンリン</t>
    </rPh>
    <rPh sb="7" eb="8">
      <t>ビョウ</t>
    </rPh>
    <phoneticPr fontId="2"/>
  </si>
  <si>
    <t>Ｑ熱</t>
  </si>
  <si>
    <t>きゅうねつ</t>
  </si>
  <si>
    <t>狂犬病</t>
  </si>
  <si>
    <t>きょうけんびょう</t>
  </si>
  <si>
    <t>コクシジオイデス症</t>
  </si>
  <si>
    <t>こくしじおいですしょう</t>
  </si>
  <si>
    <t>ジカウイルス感染症</t>
    <rPh sb="6" eb="9">
      <t>カンセンショウ</t>
    </rPh>
    <phoneticPr fontId="2"/>
  </si>
  <si>
    <t>さるとう</t>
  </si>
  <si>
    <t>重症熱性血小板減少症候群（病原体がフレボウイルス属ＳＦＴＳウイルスであるものに限る。）</t>
    <phoneticPr fontId="2"/>
  </si>
  <si>
    <t>じんしょうこうせいしゅっけつねつ</t>
  </si>
  <si>
    <t>腎症候性出血熱</t>
  </si>
  <si>
    <t>西部ウマ脳炎</t>
    <rPh sb="0" eb="2">
      <t>セイブ</t>
    </rPh>
    <rPh sb="4" eb="6">
      <t>ノウエン</t>
    </rPh>
    <phoneticPr fontId="2"/>
  </si>
  <si>
    <t>ダニ媒介脳炎</t>
    <rPh sb="2" eb="4">
      <t>バイカイ</t>
    </rPh>
    <rPh sb="4" eb="6">
      <t>ノウエン</t>
    </rPh>
    <phoneticPr fontId="2"/>
  </si>
  <si>
    <t>炭疽</t>
  </si>
  <si>
    <t>たんそ</t>
  </si>
  <si>
    <t>チクングニア熱</t>
    <rPh sb="6" eb="7">
      <t>ネツ</t>
    </rPh>
    <phoneticPr fontId="2"/>
  </si>
  <si>
    <t>つつが虫病</t>
    <rPh sb="3" eb="4">
      <t>ムシ</t>
    </rPh>
    <rPh sb="4" eb="5">
      <t>ビョウ</t>
    </rPh>
    <phoneticPr fontId="2"/>
  </si>
  <si>
    <t>つつがむしびょう</t>
  </si>
  <si>
    <t>デング熱</t>
  </si>
  <si>
    <t>でんぐねつ</t>
  </si>
  <si>
    <t>東部ウマ脳炎</t>
    <rPh sb="0" eb="2">
      <t>トウブ</t>
    </rPh>
    <rPh sb="4" eb="6">
      <t>ノウエン</t>
    </rPh>
    <phoneticPr fontId="2"/>
  </si>
  <si>
    <t>鳥インフルエンザ（鳥インフルエンザ（Ｈ５Ｎ１及びＨ７Ｎ９）を除く。）</t>
    <rPh sb="0" eb="1">
      <t>トリ</t>
    </rPh>
    <rPh sb="9" eb="10">
      <t>トリ</t>
    </rPh>
    <rPh sb="22" eb="23">
      <t>オヨ</t>
    </rPh>
    <rPh sb="30" eb="31">
      <t>ノゾ</t>
    </rPh>
    <phoneticPr fontId="2"/>
  </si>
  <si>
    <t>こうびょうげんせいとりいんふるえんざ</t>
    <phoneticPr fontId="2"/>
  </si>
  <si>
    <t>ニパウイルス感染症</t>
    <rPh sb="6" eb="9">
      <t>カンセンショウ</t>
    </rPh>
    <phoneticPr fontId="2"/>
  </si>
  <si>
    <t>にぱういるすかんせんしょう</t>
    <phoneticPr fontId="2"/>
  </si>
  <si>
    <t>日本紅斑熱</t>
  </si>
  <si>
    <t>にほんこうはんねつ</t>
  </si>
  <si>
    <t>日本脳炎</t>
  </si>
  <si>
    <t>にほんのうえん</t>
  </si>
  <si>
    <t>ハンタウイルス肺症候群</t>
  </si>
  <si>
    <t>はんたういるすはいしょうこうぐん</t>
  </si>
  <si>
    <t>Ｂウイルス病</t>
  </si>
  <si>
    <t>びーういるすびょう</t>
  </si>
  <si>
    <t>鼻疽</t>
    <rPh sb="0" eb="1">
      <t>ハナ</t>
    </rPh>
    <rPh sb="1" eb="2">
      <t>ソ</t>
    </rPh>
    <phoneticPr fontId="2"/>
  </si>
  <si>
    <t>ブルセラ症</t>
  </si>
  <si>
    <t>ぶるせらしょう</t>
  </si>
  <si>
    <t>ベネズエラウマ脳炎</t>
    <rPh sb="7" eb="9">
      <t>ノウエン</t>
    </rPh>
    <phoneticPr fontId="2"/>
  </si>
  <si>
    <t>ヘンドラウイルス感染症</t>
    <rPh sb="8" eb="11">
      <t>カンセンショウ</t>
    </rPh>
    <phoneticPr fontId="2"/>
  </si>
  <si>
    <t>発しんチフス</t>
    <phoneticPr fontId="2"/>
  </si>
  <si>
    <t>ほっしんちふす</t>
  </si>
  <si>
    <t>ボツリヌス症</t>
    <phoneticPr fontId="2"/>
  </si>
  <si>
    <t>ぼつりぬすしょう</t>
    <phoneticPr fontId="2"/>
  </si>
  <si>
    <t>マラリア</t>
  </si>
  <si>
    <t>まらりあ</t>
  </si>
  <si>
    <t>野兎病</t>
    <rPh sb="0" eb="2">
      <t>ノウサギ</t>
    </rPh>
    <phoneticPr fontId="2"/>
  </si>
  <si>
    <t>やとびょう</t>
    <phoneticPr fontId="2"/>
  </si>
  <si>
    <t>ライム病</t>
  </si>
  <si>
    <t>らいむびょう</t>
  </si>
  <si>
    <t>リッサウイルス感染症</t>
    <rPh sb="7" eb="10">
      <t>カンセンショウ</t>
    </rPh>
    <phoneticPr fontId="2"/>
  </si>
  <si>
    <t>りっさういるすかんせんしょう</t>
    <phoneticPr fontId="2"/>
  </si>
  <si>
    <t>リフトバレー熱</t>
    <rPh sb="6" eb="7">
      <t>ネツ</t>
    </rPh>
    <phoneticPr fontId="2"/>
  </si>
  <si>
    <t>類鼻疽</t>
    <rPh sb="0" eb="1">
      <t>ルイ</t>
    </rPh>
    <rPh sb="1" eb="2">
      <t>ビ</t>
    </rPh>
    <rPh sb="2" eb="3">
      <t>ソ</t>
    </rPh>
    <phoneticPr fontId="2"/>
  </si>
  <si>
    <t>レジオネラ症</t>
    <phoneticPr fontId="2"/>
  </si>
  <si>
    <t>れじおねらしょう</t>
    <phoneticPr fontId="2"/>
  </si>
  <si>
    <t>レプトスピラ症</t>
    <rPh sb="6" eb="7">
      <t>ショウ</t>
    </rPh>
    <phoneticPr fontId="2"/>
  </si>
  <si>
    <t>れすとすぴらしょう</t>
    <phoneticPr fontId="2"/>
  </si>
  <si>
    <t>ロッキー山紅斑熱</t>
    <rPh sb="4" eb="5">
      <t>ヤマ</t>
    </rPh>
    <rPh sb="5" eb="6">
      <t>ベニ</t>
    </rPh>
    <rPh sb="6" eb="7">
      <t>マダラ</t>
    </rPh>
    <rPh sb="7" eb="8">
      <t>ネツ</t>
    </rPh>
    <phoneticPr fontId="2"/>
  </si>
  <si>
    <t>アメーバ赤痢</t>
  </si>
  <si>
    <t>あめーばせきり</t>
    <phoneticPr fontId="2"/>
  </si>
  <si>
    <t>ＲＳウイルス感染症</t>
    <rPh sb="6" eb="9">
      <t>カンセンショウ</t>
    </rPh>
    <phoneticPr fontId="2"/>
  </si>
  <si>
    <t>あーるえすういるすかんせんしょう</t>
    <phoneticPr fontId="2"/>
  </si>
  <si>
    <t>咽頭結膜熱</t>
  </si>
  <si>
    <t>いんとうけつまくねつ</t>
  </si>
  <si>
    <t>インフルエンザ（鳥インフルエンザ及び新型インフルエンザ等感染症を除く。）</t>
    <rPh sb="8" eb="9">
      <t>トリ</t>
    </rPh>
    <rPh sb="16" eb="17">
      <t>オヨ</t>
    </rPh>
    <rPh sb="18" eb="20">
      <t>シンガタ</t>
    </rPh>
    <rPh sb="27" eb="28">
      <t>トウ</t>
    </rPh>
    <rPh sb="28" eb="31">
      <t>カンセンショウ</t>
    </rPh>
    <rPh sb="32" eb="33">
      <t>ノゾ</t>
    </rPh>
    <phoneticPr fontId="2"/>
  </si>
  <si>
    <t>いんふるえんざ</t>
  </si>
  <si>
    <t>インフル／COVID-19
基幹（※1）</t>
    <rPh sb="14" eb="16">
      <t>キカン</t>
    </rPh>
    <phoneticPr fontId="2"/>
  </si>
  <si>
    <t>新型コロナウイルス感染症（病原体がベータコロナウイルス属のコロナウイルス（令和二年一月に中華人民共和国から世界保健機関に対して、人に伝染する能力を有することが新たに報告されたものに限る。）であるものに限る。）</t>
    <phoneticPr fontId="2"/>
  </si>
  <si>
    <t>ウイルス性肝炎（Ｅ型肝炎及びＡ型肝炎を除く。）</t>
    <rPh sb="9" eb="10">
      <t>カタ</t>
    </rPh>
    <rPh sb="10" eb="12">
      <t>カンエン</t>
    </rPh>
    <rPh sb="12" eb="13">
      <t>オヨ</t>
    </rPh>
    <rPh sb="15" eb="16">
      <t>カタ</t>
    </rPh>
    <rPh sb="16" eb="17">
      <t>キモ</t>
    </rPh>
    <rPh sb="17" eb="18">
      <t>エン</t>
    </rPh>
    <rPh sb="19" eb="20">
      <t>ノゾ</t>
    </rPh>
    <phoneticPr fontId="2"/>
  </si>
  <si>
    <t>ういるすせいかんえん</t>
  </si>
  <si>
    <t>A群溶血性レンサ球菌咽頭炎</t>
  </si>
  <si>
    <t>えーぐんようれんきんかんせんしょう</t>
  </si>
  <si>
    <t>カルバペネム耐性腸内細菌目細菌感染症</t>
    <rPh sb="6" eb="8">
      <t>タイセイ</t>
    </rPh>
    <rPh sb="8" eb="10">
      <t>チョウナイ</t>
    </rPh>
    <rPh sb="10" eb="12">
      <t>サイキン</t>
    </rPh>
    <rPh sb="12" eb="13">
      <t>モク</t>
    </rPh>
    <rPh sb="13" eb="15">
      <t>サイキン</t>
    </rPh>
    <rPh sb="15" eb="18">
      <t>カンセンショウ</t>
    </rPh>
    <phoneticPr fontId="2"/>
  </si>
  <si>
    <t>あめーばせきり</t>
  </si>
  <si>
    <t>７日以内</t>
  </si>
  <si>
    <t>b1</t>
  </si>
  <si>
    <t>感染性胃腸炎</t>
  </si>
  <si>
    <t>かんせんせいいちょうえん</t>
  </si>
  <si>
    <t>小児科
基幹（※2）</t>
    <rPh sb="0" eb="3">
      <t>ショウニカ</t>
    </rPh>
    <phoneticPr fontId="2"/>
  </si>
  <si>
    <t>急性出血性結膜炎</t>
  </si>
  <si>
    <t>きゅうせいしゅっけつせいけつまくえん</t>
  </si>
  <si>
    <t>急性弛緩性麻痺</t>
    <rPh sb="0" eb="2">
      <t>キュウセイ</t>
    </rPh>
    <rPh sb="2" eb="5">
      <t>シカンセイ</t>
    </rPh>
    <rPh sb="5" eb="7">
      <t>マヒ</t>
    </rPh>
    <phoneticPr fontId="2"/>
  </si>
  <si>
    <t>急性脳炎（ウエストナイル脳炎、西部ウマ脳炎、ダニ媒介脳炎、東部ウマ脳炎、日本脳炎、ベネズエラウマ脳炎及びリフトバレー熱を除く。）</t>
    <phoneticPr fontId="2"/>
  </si>
  <si>
    <t>きゅうせいのうえん</t>
  </si>
  <si>
    <t>クラミジア肺炎（オウム病を除く。）</t>
    <phoneticPr fontId="2"/>
  </si>
  <si>
    <t>くらみじあはいえん</t>
  </si>
  <si>
    <t>クリプトスポリジウム症</t>
  </si>
  <si>
    <t>くりぷとすぽりじうむしょう</t>
  </si>
  <si>
    <t>クロイツフェルト・ヤコブ病</t>
  </si>
  <si>
    <t>くろいつふぇるとやこぶびょう</t>
  </si>
  <si>
    <t>劇症型溶血性レンサ球菌感染症</t>
  </si>
  <si>
    <t>げきしょうがたようれんきんかんせんしょう</t>
  </si>
  <si>
    <t>後天性免疫不全症候群</t>
  </si>
  <si>
    <t>こうてんせいめんえきふぜんしょうこうぐん</t>
  </si>
  <si>
    <t>b2</t>
    <phoneticPr fontId="2"/>
  </si>
  <si>
    <t>細菌性髄膜炎(侵襲性インフルエンザ菌感染症、侵襲性髄膜炎菌感染症及び侵襲性肺炎球菌感染症を除く。)</t>
    <rPh sb="7" eb="10">
      <t>シンシュウセイ</t>
    </rPh>
    <rPh sb="18" eb="21">
      <t>カンセンショウ</t>
    </rPh>
    <rPh sb="22" eb="25">
      <t>シンシュウセイ</t>
    </rPh>
    <rPh sb="29" eb="32">
      <t>カンセンショウ</t>
    </rPh>
    <rPh sb="32" eb="33">
      <t>オヨ</t>
    </rPh>
    <rPh sb="34" eb="37">
      <t>シンシュウセイ</t>
    </rPh>
    <rPh sb="41" eb="44">
      <t>カンセンショウ</t>
    </rPh>
    <phoneticPr fontId="2"/>
  </si>
  <si>
    <t>さいきんせいずいまくえん</t>
  </si>
  <si>
    <t>ジアルジア症</t>
  </si>
  <si>
    <t>じあるじあしょう</t>
  </si>
  <si>
    <t>侵襲性インフルエンザ菌感染症</t>
    <rPh sb="0" eb="3">
      <t>シンシュウセイ</t>
    </rPh>
    <rPh sb="11" eb="14">
      <t>カンセンショウ</t>
    </rPh>
    <phoneticPr fontId="2"/>
  </si>
  <si>
    <t>ずいまくえんきんせいずいまくえん</t>
  </si>
  <si>
    <t>侵襲性髄膜炎菌感染症</t>
    <rPh sb="0" eb="3">
      <t>シンシュウセイ</t>
    </rPh>
    <rPh sb="7" eb="10">
      <t>カンセンショウ</t>
    </rPh>
    <phoneticPr fontId="2"/>
  </si>
  <si>
    <t>直ちに</t>
    <rPh sb="0" eb="1">
      <t>タダ</t>
    </rPh>
    <phoneticPr fontId="2"/>
  </si>
  <si>
    <t>a</t>
    <phoneticPr fontId="2"/>
  </si>
  <si>
    <t>侵襲性肺炎球菌感染症</t>
    <rPh sb="0" eb="3">
      <t>シンシュウセイ</t>
    </rPh>
    <rPh sb="3" eb="5">
      <t>ハイエン</t>
    </rPh>
    <rPh sb="5" eb="7">
      <t>キュウキン</t>
    </rPh>
    <rPh sb="7" eb="10">
      <t>カンセンショウ</t>
    </rPh>
    <phoneticPr fontId="2"/>
  </si>
  <si>
    <t>水痘</t>
  </si>
  <si>
    <t>すいとう</t>
  </si>
  <si>
    <t>水痘（入院例に限る。）</t>
    <rPh sb="3" eb="5">
      <t>ニュウイン</t>
    </rPh>
    <rPh sb="5" eb="6">
      <t>レイ</t>
    </rPh>
    <rPh sb="7" eb="8">
      <t>カギ</t>
    </rPh>
    <phoneticPr fontId="2"/>
  </si>
  <si>
    <t>性器クラミジア感染症</t>
  </si>
  <si>
    <t>せいきくらみじあかんせんしょう</t>
  </si>
  <si>
    <t>性器ヘルペスウイルス感染症</t>
  </si>
  <si>
    <t>せいきへるぺすういるすかんせんしょう</t>
  </si>
  <si>
    <t>尖圭コンジローマ</t>
    <rPh sb="1" eb="2">
      <t>ケイ</t>
    </rPh>
    <phoneticPr fontId="2"/>
  </si>
  <si>
    <t>せんけいこんじろーま</t>
    <phoneticPr fontId="2"/>
  </si>
  <si>
    <t>先天性風しん症候群</t>
    <phoneticPr fontId="2"/>
  </si>
  <si>
    <t>せんてんせいふうしんしょうこうぐん</t>
  </si>
  <si>
    <t>手足口病</t>
  </si>
  <si>
    <t>てあしくちびょう</t>
  </si>
  <si>
    <t>伝染性紅斑</t>
  </si>
  <si>
    <t>でんせんせいこうはん</t>
  </si>
  <si>
    <t>突発性発しん</t>
    <phoneticPr fontId="2"/>
  </si>
  <si>
    <t>とっぱつせいほっしん</t>
  </si>
  <si>
    <t>梅毒</t>
  </si>
  <si>
    <t>ばいどく</t>
  </si>
  <si>
    <t xml:space="preserve">播種性クリプトコックス症 </t>
    <phoneticPr fontId="2"/>
  </si>
  <si>
    <t>破傷風</t>
  </si>
  <si>
    <t>はしょうふう</t>
  </si>
  <si>
    <t>バンコマイシン耐性黄色ブドウ球菌感染症</t>
    <rPh sb="9" eb="11">
      <t>オウショク</t>
    </rPh>
    <phoneticPr fontId="2"/>
  </si>
  <si>
    <t>ばんこまいしんたいせいおうしょくぶどうきゅうきんかんせんしょう</t>
    <phoneticPr fontId="2"/>
  </si>
  <si>
    <t>バンコマイシン耐性腸球菌感染症</t>
  </si>
  <si>
    <t>ばんこまいしんたいせいちょうきゅうきんかんせんしょう</t>
  </si>
  <si>
    <t>百日咳</t>
  </si>
  <si>
    <t>ひゃくにちぜき</t>
  </si>
  <si>
    <t>風しん</t>
    <phoneticPr fontId="2"/>
  </si>
  <si>
    <t>ふうしん</t>
  </si>
  <si>
    <t>ペニシリン耐性肺炎球菌感染症</t>
  </si>
  <si>
    <t>ぺにしりんたいせいはいえんきゅうきんかんせんしょう</t>
  </si>
  <si>
    <t>ヘルパンギーナ</t>
  </si>
  <si>
    <t>へるぱんぎーな</t>
  </si>
  <si>
    <t>マイコプラズマ肺炎</t>
  </si>
  <si>
    <t>まいこぷらずまはいえん</t>
  </si>
  <si>
    <t>麻しん</t>
    <phoneticPr fontId="2"/>
  </si>
  <si>
    <t>ましん</t>
  </si>
  <si>
    <t>無菌性髄膜炎</t>
  </si>
  <si>
    <t>むきんせいずいまくえん</t>
  </si>
  <si>
    <t>メチシリン耐性黄色ブドウ球菌感染症</t>
  </si>
  <si>
    <t>めちしりんたいせいおうしょくぶどうきゅうきんかんせんしょう</t>
  </si>
  <si>
    <t>薬剤耐性アシネトバクタ－感染症</t>
    <rPh sb="12" eb="15">
      <t>カンセンショウ</t>
    </rPh>
    <phoneticPr fontId="2"/>
  </si>
  <si>
    <t>やくざいたいせいりょくのうきんかんせんしょう</t>
  </si>
  <si>
    <t>７日以内</t>
    <phoneticPr fontId="2"/>
  </si>
  <si>
    <t>b1</t>
    <phoneticPr fontId="2"/>
  </si>
  <si>
    <t>薬剤耐性緑膿菌感染症</t>
  </si>
  <si>
    <t>流行性角結膜炎</t>
  </si>
  <si>
    <t>りゅうこうせいかくけつまくえん</t>
  </si>
  <si>
    <t>流行性耳下腺炎</t>
  </si>
  <si>
    <t>りゅうこうせいじかせんえん</t>
  </si>
  <si>
    <t>淋菌感染症</t>
  </si>
  <si>
    <t>りんきんかんせんしょう</t>
  </si>
  <si>
    <t>ＳＴＤ</t>
  </si>
  <si>
    <t>翌月初日</t>
  </si>
  <si>
    <t>c1</t>
  </si>
  <si>
    <t>（届出事項） a:氏名、年齢、性別、職業、住所、所在地、病名、症状、診断方法、初診・診断・推定感染年月日、感染原因、感染経路、感染地域、診断した医師の住所及び氏名、その他、（保護者の住所氏名）</t>
    <rPh sb="1" eb="3">
      <t>トドケデ</t>
    </rPh>
    <rPh sb="3" eb="5">
      <t>ジコウ</t>
    </rPh>
    <rPh sb="68" eb="70">
      <t>シンダン</t>
    </rPh>
    <rPh sb="72" eb="74">
      <t>イシ</t>
    </rPh>
    <rPh sb="75" eb="77">
      <t>ジュウショ</t>
    </rPh>
    <rPh sb="77" eb="78">
      <t>オヨ</t>
    </rPh>
    <rPh sb="79" eb="81">
      <t>シメイ</t>
    </rPh>
    <phoneticPr fontId="2"/>
  </si>
  <si>
    <r>
      <t xml:space="preserve"> 　</t>
    </r>
    <r>
      <rPr>
        <sz val="11"/>
        <color theme="1"/>
        <rFont val="ＭＳ Ｐゴシック"/>
        <family val="3"/>
        <charset val="128"/>
      </rPr>
      <t>b1:年齢、性別、病名、症状、診断方法、初診年月日、診断年月日、推定感染年月日、感染原因、感染経路、感染地域、診断した医師の住所及び氏名</t>
    </r>
    <rPh sb="57" eb="59">
      <t>シンダン</t>
    </rPh>
    <rPh sb="61" eb="63">
      <t>イシ</t>
    </rPh>
    <rPh sb="64" eb="66">
      <t>ジュウショ</t>
    </rPh>
    <rPh sb="66" eb="67">
      <t>オヨ</t>
    </rPh>
    <rPh sb="68" eb="70">
      <t>シメイ</t>
    </rPh>
    <phoneticPr fontId="2"/>
  </si>
  <si>
    <r>
      <t xml:space="preserve"> 　</t>
    </r>
    <r>
      <rPr>
        <sz val="11"/>
        <color theme="1"/>
        <rFont val="ＭＳ Ｐゴシック"/>
        <family val="3"/>
        <charset val="128"/>
      </rPr>
      <t>b2:年齢、性別、病名、症状、診断方法、初診年月日、診断年月日、推定感染年月日、感染原因、感染経路、感染地域、診断した医師の住所及び氏名、最近数年間の主な居住地、国籍</t>
    </r>
    <rPh sb="57" eb="59">
      <t>シンダン</t>
    </rPh>
    <rPh sb="61" eb="63">
      <t>イシ</t>
    </rPh>
    <rPh sb="64" eb="66">
      <t>ジュウショ</t>
    </rPh>
    <rPh sb="66" eb="67">
      <t>オヨ</t>
    </rPh>
    <rPh sb="68" eb="70">
      <t>シメイ</t>
    </rPh>
    <rPh sb="71" eb="73">
      <t>サイキン</t>
    </rPh>
    <rPh sb="73" eb="76">
      <t>スウネンカン</t>
    </rPh>
    <rPh sb="77" eb="78">
      <t>オモ</t>
    </rPh>
    <rPh sb="79" eb="82">
      <t>キョジュウチ</t>
    </rPh>
    <rPh sb="83" eb="85">
      <t>コクセキ</t>
    </rPh>
    <phoneticPr fontId="2"/>
  </si>
  <si>
    <t>　c1:年齢、性別</t>
    <phoneticPr fontId="2"/>
  </si>
  <si>
    <t>　c2:年齢、性別、原因病原体の名称、検査方法</t>
    <phoneticPr fontId="2"/>
  </si>
  <si>
    <t>※1　インフルエンザ（鳥インフルエンザ及び新型インフルエンザ等感染症を除く。）及び新型コロナウイルス感染症（病原体がベータコロナウイルス属のコロナウイルス（令和二年一月に中華人民共和国から世界保健機関に</t>
    <rPh sb="39" eb="40">
      <t>オヨ</t>
    </rPh>
    <rPh sb="41" eb="43">
      <t>シンガタ</t>
    </rPh>
    <rPh sb="50" eb="53">
      <t>カンセンショウ</t>
    </rPh>
    <phoneticPr fontId="2"/>
  </si>
  <si>
    <t>　　　対して、人に伝染する能力を有することが新たに報告されたものに限る。）であるものに限る。）の基幹定点の届出については、届出対象は入院したもので、届出内容は入院時の対応を加える。</t>
    <phoneticPr fontId="2"/>
  </si>
  <si>
    <t>※2　感染性胃腸炎の基幹定点の届出については、届出対象は病原体がロタウイルスであるもので、届出内容は原因病原体の名称及び検査方法を加える。</t>
    <rPh sb="3" eb="6">
      <t>カンセンセイ</t>
    </rPh>
    <rPh sb="6" eb="9">
      <t>イチョウエン</t>
    </rPh>
    <rPh sb="10" eb="12">
      <t>キカン</t>
    </rPh>
    <rPh sb="12" eb="14">
      <t>テイテン</t>
    </rPh>
    <rPh sb="15" eb="16">
      <t>トド</t>
    </rPh>
    <rPh sb="16" eb="17">
      <t>デ</t>
    </rPh>
    <rPh sb="23" eb="24">
      <t>トド</t>
    </rPh>
    <rPh sb="24" eb="25">
      <t>デ</t>
    </rPh>
    <rPh sb="25" eb="27">
      <t>タイショウ</t>
    </rPh>
    <rPh sb="28" eb="31">
      <t>ビョウゲンタイ</t>
    </rPh>
    <rPh sb="45" eb="46">
      <t>トド</t>
    </rPh>
    <rPh sb="46" eb="47">
      <t>デ</t>
    </rPh>
    <rPh sb="47" eb="49">
      <t>ナイヨウ</t>
    </rPh>
    <rPh sb="50" eb="52">
      <t>ゲンイン</t>
    </rPh>
    <rPh sb="52" eb="55">
      <t>ビョウゲンタイ</t>
    </rPh>
    <rPh sb="56" eb="58">
      <t>メイショウ</t>
    </rPh>
    <rPh sb="58" eb="59">
      <t>オヨ</t>
    </rPh>
    <rPh sb="60" eb="62">
      <t>ケンサ</t>
    </rPh>
    <rPh sb="62" eb="64">
      <t>ホウホウ</t>
    </rPh>
    <rPh sb="65" eb="66">
      <t>クワ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</si>
</sst>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Ｐゴシック"/>
      <family val="3"/>
      <charset val="128"/>
    </font>
    <font>
      <b/>
      <sz val="16"/>
      <color theme="1"/>
      <name val="ＭＳ Ｐゴシック"/>
      <family val="3"/>
      <charset val="128"/>
    </font>
    <font>
      <sz val="6"/>
      <name val="ＭＳ Ｐゴシック"/>
      <family val="3"/>
      <charset val="128"/>
    </font>
    <font>
      <sz val="11"/>
      <color theme="1"/>
      <name val="ＭＳ Ｐゴシック"/>
      <family val="3"/>
      <charset val="128"/>
    </font>
    <font>
      <sz val="8"/>
      <color theme="1"/>
      <name val="ＭＳ Ｐゴシック"/>
      <family val="3"/>
      <charset val="128"/>
    </font>
  </fonts>
  <fills count="2">
    <fill>
      <patternFill patternType="none"/>
    </fill>
    <fill>
      <patternFill patternType="gray125"/>
    </fill>
  </fills>
  <borders count="30">
    <border>
      <left/>
      <right/>
      <top/>
      <bottom/>
      <diagonal/>
    </border>
    <border>
      <left style="medium">
        <color indexed="64"/>
      </left>
      <right style="hair">
        <color indexed="64"/>
      </right>
      <top style="medium">
        <color indexed="64"/>
      </top>
      <bottom/>
      <diagonal/>
    </border>
    <border>
      <left style="hair">
        <color indexed="64"/>
      </left>
      <right style="thin">
        <color indexed="64"/>
      </right>
      <top style="medium">
        <color indexed="64"/>
      </top>
      <bottom/>
      <diagonal/>
    </border>
    <border>
      <left style="hair">
        <color indexed="64"/>
      </left>
      <right/>
      <top style="medium">
        <color indexed="64"/>
      </top>
      <bottom style="hair">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bottom style="medium">
        <color indexed="64"/>
      </bottom>
      <diagonal/>
    </border>
    <border>
      <left style="hair">
        <color indexed="64"/>
      </left>
      <right style="thin">
        <color indexed="64"/>
      </right>
      <top/>
      <bottom style="medium">
        <color indexed="64"/>
      </bottom>
      <diagonal/>
    </border>
    <border>
      <left style="hair">
        <color indexed="64"/>
      </left>
      <right/>
      <top style="hair">
        <color indexed="64"/>
      </top>
      <bottom style="medium">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hair">
        <color indexed="64"/>
      </left>
      <right style="thin">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thin">
        <color indexed="64"/>
      </right>
      <top style="hair">
        <color indexed="64"/>
      </top>
      <bottom style="medium">
        <color indexed="64"/>
      </bottom>
      <diagonal/>
    </border>
    <border>
      <left style="medium">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top style="hair">
        <color indexed="64"/>
      </top>
      <bottom/>
      <diagonal/>
    </border>
    <border>
      <left style="hair">
        <color indexed="64"/>
      </left>
      <right style="hair">
        <color indexed="64"/>
      </right>
      <top style="hair">
        <color indexed="64"/>
      </top>
      <bottom/>
      <diagonal/>
    </border>
    <border>
      <left style="hair">
        <color indexed="64"/>
      </left>
      <right style="medium">
        <color indexed="64"/>
      </right>
      <top style="hair">
        <color indexed="64"/>
      </top>
      <bottom/>
      <diagonal/>
    </border>
  </borders>
  <cellStyleXfs count="1">
    <xf numFmtId="0" fontId="0" fillId="0" borderId="0"/>
  </cellStyleXfs>
  <cellXfs count="60">
    <xf numFmtId="0" fontId="0" fillId="0" borderId="0" xfId="0"/>
    <xf numFmtId="0" fontId="1" fillId="0" borderId="0" xfId="0" applyFont="1" applyAlignment="1">
      <alignment horizontal="left"/>
    </xf>
    <xf numFmtId="0" fontId="3" fillId="0" borderId="0" xfId="0" applyFont="1"/>
    <xf numFmtId="0" fontId="3" fillId="0" borderId="0" xfId="0" applyFont="1" applyAlignment="1">
      <alignment horizontal="center"/>
    </xf>
    <xf numFmtId="0" fontId="3" fillId="0" borderId="3" xfId="0" applyFont="1" applyBorder="1" applyAlignment="1">
      <alignment horizontal="center"/>
    </xf>
    <xf numFmtId="0" fontId="3" fillId="0" borderId="4" xfId="0" applyFont="1" applyBorder="1" applyAlignment="1">
      <alignment horizontal="centerContinuous"/>
    </xf>
    <xf numFmtId="0" fontId="3" fillId="0" borderId="5" xfId="0" applyFont="1" applyBorder="1" applyAlignment="1">
      <alignment horizontal="centerContinuous"/>
    </xf>
    <xf numFmtId="0" fontId="3" fillId="0" borderId="3" xfId="0" applyFont="1" applyBorder="1" applyAlignment="1">
      <alignment horizontal="centerContinuous"/>
    </xf>
    <xf numFmtId="0" fontId="3" fillId="0" borderId="6" xfId="0" applyFont="1" applyBorder="1" applyAlignment="1">
      <alignment horizontal="centerContinuous"/>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xf>
    <xf numFmtId="0" fontId="3" fillId="0" borderId="12" xfId="0" applyFont="1" applyBorder="1" applyAlignment="1">
      <alignment horizontal="center" vertical="center" wrapText="1"/>
    </xf>
    <xf numFmtId="0" fontId="3" fillId="0" borderId="0" xfId="0" applyFont="1" applyAlignment="1">
      <alignment horizontal="center" vertical="center"/>
    </xf>
    <xf numFmtId="0" fontId="3" fillId="0" borderId="4" xfId="0" applyFont="1" applyBorder="1" applyAlignment="1">
      <alignment horizontal="center" vertical="center"/>
    </xf>
    <xf numFmtId="0" fontId="3" fillId="0" borderId="13" xfId="0" applyFont="1" applyBorder="1" applyAlignment="1">
      <alignment horizontal="left"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left"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left" vertical="center"/>
    </xf>
    <xf numFmtId="0" fontId="3" fillId="0" borderId="12" xfId="0" applyFont="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horizontal="left"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left" vertical="center" wrapText="1"/>
    </xf>
    <xf numFmtId="0" fontId="3" fillId="0" borderId="27" xfId="0" applyFont="1" applyBorder="1" applyAlignment="1">
      <alignment horizontal="center" vertical="center"/>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15" xfId="0" applyFont="1" applyBorder="1" applyAlignment="1">
      <alignment vertical="center"/>
    </xf>
    <xf numFmtId="0" fontId="3" fillId="0" borderId="16" xfId="0" applyFont="1" applyBorder="1" applyAlignment="1">
      <alignment vertical="center"/>
    </xf>
    <xf numFmtId="0" fontId="3" fillId="0" borderId="0" xfId="0" applyFont="1" applyAlignment="1">
      <alignment horizontal="left" vertical="center"/>
    </xf>
    <xf numFmtId="0" fontId="3" fillId="0" borderId="16" xfId="0" applyFont="1" applyBorder="1" applyAlignment="1">
      <alignment horizontal="left" vertical="center"/>
    </xf>
    <xf numFmtId="0" fontId="3" fillId="0" borderId="0" xfId="0" applyFont="1" applyAlignment="1">
      <alignment vertical="center"/>
    </xf>
    <xf numFmtId="0" fontId="3" fillId="0" borderId="15" xfId="0" applyFont="1" applyBorder="1" applyAlignment="1">
      <alignment vertical="center" wrapText="1"/>
    </xf>
    <xf numFmtId="0" fontId="3" fillId="0" borderId="15" xfId="0" applyFont="1" applyBorder="1" applyAlignment="1">
      <alignment vertical="center" shrinkToFit="1"/>
    </xf>
    <xf numFmtId="0" fontId="3" fillId="0" borderId="14" xfId="0" applyFont="1" applyBorder="1" applyAlignment="1">
      <alignment horizontal="center"/>
    </xf>
    <xf numFmtId="0" fontId="3" fillId="0" borderId="9" xfId="0" applyFont="1" applyBorder="1" applyAlignment="1">
      <alignment horizontal="left" vertical="center"/>
    </xf>
    <xf numFmtId="0" fontId="3" fillId="0" borderId="21" xfId="0" applyFont="1" applyBorder="1" applyAlignment="1">
      <alignment vertical="center"/>
    </xf>
    <xf numFmtId="0" fontId="3" fillId="0" borderId="22" xfId="0" applyFont="1" applyBorder="1" applyAlignment="1">
      <alignment vertical="center"/>
    </xf>
    <xf numFmtId="0" fontId="3" fillId="0" borderId="15" xfId="0" applyFont="1" applyBorder="1" applyAlignment="1">
      <alignment horizontal="left" vertical="center" wrapText="1"/>
    </xf>
    <xf numFmtId="0" fontId="3" fillId="0" borderId="14" xfId="0" applyFont="1" applyBorder="1" applyAlignment="1">
      <alignment horizontal="center" vertical="center" wrapText="1"/>
    </xf>
    <xf numFmtId="0" fontId="3" fillId="0" borderId="19" xfId="0" applyFont="1" applyBorder="1" applyAlignment="1">
      <alignment vertical="center"/>
    </xf>
    <xf numFmtId="0" fontId="3" fillId="0" borderId="9" xfId="0" applyFont="1" applyBorder="1" applyAlignment="1">
      <alignment vertical="center"/>
    </xf>
    <xf numFmtId="0" fontId="3" fillId="0" borderId="0" xfId="0" applyFont="1" applyAlignment="1">
      <alignment horizontal="left"/>
    </xf>
    <xf numFmtId="0" fontId="4" fillId="0" borderId="0" xfId="0" applyFont="1" applyAlignment="1">
      <alignment horizontal="left"/>
    </xf>
    <xf numFmtId="0" fontId="3" fillId="0" borderId="1" xfId="0" applyFont="1" applyBorder="1" applyAlignment="1">
      <alignment horizontal="center" vertical="center" wrapText="1"/>
    </xf>
    <xf numFmtId="0" fontId="3" fillId="0" borderId="7" xfId="0" applyFont="1" applyBorder="1" applyAlignment="1">
      <alignment horizontal="center" vertical="center" wrapText="1"/>
    </xf>
    <xf numFmtId="0" fontId="3" fillId="0" borderId="2" xfId="0" applyFont="1" applyBorder="1" applyAlignment="1">
      <alignment horizontal="center" vertical="center"/>
    </xf>
    <xf numFmtId="0" fontId="3" fillId="0" borderId="8"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63CAF-2EB5-4186-A31D-224248A64124}">
  <sheetPr>
    <tabColor rgb="FFFF0000"/>
    <pageSetUpPr fitToPage="1"/>
  </sheetPr>
  <dimension ref="A1:P128"/>
  <sheetViews>
    <sheetView tabSelected="1" view="pageBreakPreview" zoomScale="75" zoomScaleNormal="75" zoomScaleSheetLayoutView="75" workbookViewId="0">
      <pane xSplit="3" ySplit="4" topLeftCell="D5" activePane="bottomRight" state="frozen"/>
      <selection pane="topRight" activeCell="D1" sqref="D1"/>
      <selection pane="bottomLeft" activeCell="A5" sqref="A5"/>
      <selection pane="bottomRight" activeCell="B130" sqref="B130"/>
    </sheetView>
  </sheetViews>
  <sheetFormatPr defaultColWidth="9" defaultRowHeight="12.75" x14ac:dyDescent="0.25"/>
  <cols>
    <col min="1" max="1" width="9" style="3"/>
    <col min="2" max="2" width="55.86328125" style="2" customWidth="1"/>
    <col min="3" max="3" width="4.3984375" style="2" hidden="1" customWidth="1"/>
    <col min="4" max="4" width="10.86328125" style="2" customWidth="1"/>
    <col min="5" max="5" width="10.59765625" style="2" customWidth="1"/>
    <col min="6" max="6" width="12.59765625" style="2" customWidth="1"/>
    <col min="7" max="7" width="10.59765625" style="2" customWidth="1"/>
    <col min="8" max="8" width="4" style="2" hidden="1" customWidth="1"/>
    <col min="9" max="12" width="9" style="2"/>
    <col min="13" max="13" width="12.59765625" style="2" customWidth="1"/>
    <col min="14" max="15" width="9" style="2"/>
    <col min="16" max="16" width="12.59765625" style="2" customWidth="1"/>
    <col min="17" max="16384" width="9" style="2"/>
  </cols>
  <sheetData>
    <row r="1" spans="1:16" ht="18.75" x14ac:dyDescent="0.35">
      <c r="A1" s="1" t="s">
        <v>0</v>
      </c>
    </row>
    <row r="2" spans="1:16" ht="20.25" customHeight="1" thickBot="1" x14ac:dyDescent="0.3"/>
    <row r="3" spans="1:16" s="3" customFormat="1" ht="18" customHeight="1" x14ac:dyDescent="0.25">
      <c r="A3" s="56" t="s">
        <v>1</v>
      </c>
      <c r="B3" s="58" t="s">
        <v>2</v>
      </c>
      <c r="C3" s="4" t="s">
        <v>3</v>
      </c>
      <c r="D3" s="5" t="s">
        <v>4</v>
      </c>
      <c r="E3" s="6"/>
      <c r="F3" s="7"/>
      <c r="G3" s="5" t="s">
        <v>5</v>
      </c>
      <c r="H3" s="6"/>
      <c r="I3" s="6"/>
      <c r="J3" s="7"/>
      <c r="K3" s="5" t="s">
        <v>6</v>
      </c>
      <c r="L3" s="6"/>
      <c r="M3" s="7"/>
      <c r="N3" s="5" t="s">
        <v>7</v>
      </c>
      <c r="O3" s="6"/>
      <c r="P3" s="8"/>
    </row>
    <row r="4" spans="1:16" s="16" customFormat="1" ht="51.4" thickBot="1" x14ac:dyDescent="0.3">
      <c r="A4" s="57"/>
      <c r="B4" s="59"/>
      <c r="C4" s="9"/>
      <c r="D4" s="10" t="s">
        <v>8</v>
      </c>
      <c r="E4" s="11" t="s">
        <v>9</v>
      </c>
      <c r="F4" s="12" t="s">
        <v>10</v>
      </c>
      <c r="G4" s="13" t="s">
        <v>11</v>
      </c>
      <c r="H4" s="12" t="s">
        <v>11</v>
      </c>
      <c r="I4" s="14" t="s">
        <v>12</v>
      </c>
      <c r="J4" s="9" t="s">
        <v>13</v>
      </c>
      <c r="K4" s="10" t="s">
        <v>14</v>
      </c>
      <c r="L4" s="11" t="s">
        <v>9</v>
      </c>
      <c r="M4" s="12" t="s">
        <v>10</v>
      </c>
      <c r="N4" s="10" t="s">
        <v>14</v>
      </c>
      <c r="O4" s="11" t="s">
        <v>9</v>
      </c>
      <c r="P4" s="15" t="s">
        <v>10</v>
      </c>
    </row>
    <row r="5" spans="1:16" s="16" customFormat="1" ht="18" customHeight="1" x14ac:dyDescent="0.25">
      <c r="A5" s="17">
        <v>1</v>
      </c>
      <c r="B5" s="18" t="s">
        <v>15</v>
      </c>
      <c r="C5" s="19"/>
      <c r="D5" s="17" t="s">
        <v>16</v>
      </c>
      <c r="E5" s="20" t="s">
        <v>16</v>
      </c>
      <c r="F5" s="19" t="s">
        <v>16</v>
      </c>
      <c r="G5" s="17" t="str">
        <f>IF(H5=11,"（全数）",IF(H5=12,"（全数）",IF(H5=21,"小児科",IF(H5=22,"インフル",IF(H5=23,"眼科",IF(H5=24,"ＳＴＤ",IF(H5=251,"基幹",IF(H5=252,"基幹"))))))))</f>
        <v>（全数）</v>
      </c>
      <c r="H5" s="19">
        <v>11</v>
      </c>
      <c r="I5" s="19" t="str">
        <f>IF(H5=11,"直ちに",IF(H5=12,"７日以内",IF(H5=21,"次の月曜",IF(H5=22,"次の月曜",IF(H5=23,"次の月曜",IF(H5=24,"翌月初日",IF(H5=251,"次の月曜",IF(H5=252,"翌月初日"))))))))</f>
        <v>直ちに</v>
      </c>
      <c r="J5" s="19" t="str">
        <f t="shared" ref="J5:J72" si="0">IF(H5=11,"a",IF(H5=12,"b1",IF(H5=21,"c1",IF(H5=22,"c1",IF(H5=23,"c1",IF(H5=24,"c1","c2"))))))</f>
        <v>a</v>
      </c>
      <c r="K5" s="17" t="s">
        <v>16</v>
      </c>
      <c r="L5" s="20" t="s">
        <v>16</v>
      </c>
      <c r="M5" s="19" t="s">
        <v>16</v>
      </c>
      <c r="N5" s="17" t="s">
        <v>16</v>
      </c>
      <c r="O5" s="20" t="s">
        <v>16</v>
      </c>
      <c r="P5" s="21" t="s">
        <v>16</v>
      </c>
    </row>
    <row r="6" spans="1:16" s="16" customFormat="1" ht="18" customHeight="1" x14ac:dyDescent="0.25">
      <c r="A6" s="22">
        <v>1</v>
      </c>
      <c r="B6" s="23" t="s">
        <v>17</v>
      </c>
      <c r="C6" s="24"/>
      <c r="D6" s="22" t="s">
        <v>16</v>
      </c>
      <c r="E6" s="25" t="s">
        <v>16</v>
      </c>
      <c r="F6" s="24" t="s">
        <v>16</v>
      </c>
      <c r="G6" s="22" t="str">
        <f t="shared" ref="G6:G23" si="1">IF(H6=11,"（全数）",IF(H6=12,"（全数）",IF(H6=21,"小児科",IF(H6=22,"インフル",IF(H6=23,"眼科",IF(H6=24,"ＳＴＤ",IF(H6=251,"基幹",IF(H6=252,"基幹"))))))))</f>
        <v>（全数）</v>
      </c>
      <c r="H6" s="24">
        <v>11</v>
      </c>
      <c r="I6" s="24" t="str">
        <f t="shared" ref="I6:I24" si="2">IF(H6=11,"直ちに",IF(H6=12,"７日以内",IF(H6=21,"次の月曜",IF(H6=22,"次の月曜",IF(H6=23,"次の月曜",IF(H6=24,"翌月初日",IF(H6=251,"次の月曜",IF(H6=252,"翌月初日"))))))))</f>
        <v>直ちに</v>
      </c>
      <c r="J6" s="24" t="str">
        <f t="shared" si="0"/>
        <v>a</v>
      </c>
      <c r="K6" s="22" t="s">
        <v>16</v>
      </c>
      <c r="L6" s="25" t="s">
        <v>16</v>
      </c>
      <c r="M6" s="24" t="s">
        <v>16</v>
      </c>
      <c r="N6" s="22" t="s">
        <v>16</v>
      </c>
      <c r="O6" s="25" t="s">
        <v>16</v>
      </c>
      <c r="P6" s="26" t="s">
        <v>16</v>
      </c>
    </row>
    <row r="7" spans="1:16" s="16" customFormat="1" ht="18" customHeight="1" x14ac:dyDescent="0.25">
      <c r="A7" s="22">
        <v>1</v>
      </c>
      <c r="B7" s="23" t="s">
        <v>18</v>
      </c>
      <c r="C7" s="24"/>
      <c r="D7" s="22" t="s">
        <v>16</v>
      </c>
      <c r="E7" s="25" t="s">
        <v>16</v>
      </c>
      <c r="F7" s="24" t="s">
        <v>16</v>
      </c>
      <c r="G7" s="22" t="str">
        <f>IF(H7=11,"（全数）",IF(H7=12,"（全数）",IF(H7=21,"小児科",IF(H7=22,"インフル",IF(H7=23,"眼科",IF(H7=24,"ＳＴＤ",IF(H7=251,"基幹",IF(H7=252,"基幹"))))))))</f>
        <v>（全数）</v>
      </c>
      <c r="H7" s="24">
        <v>11</v>
      </c>
      <c r="I7" s="24" t="str">
        <f t="shared" si="2"/>
        <v>直ちに</v>
      </c>
      <c r="J7" s="24" t="str">
        <f t="shared" si="0"/>
        <v>a</v>
      </c>
      <c r="K7" s="22" t="s">
        <v>16</v>
      </c>
      <c r="L7" s="25" t="s">
        <v>16</v>
      </c>
      <c r="M7" s="24" t="s">
        <v>16</v>
      </c>
      <c r="N7" s="22" t="s">
        <v>16</v>
      </c>
      <c r="O7" s="25" t="s">
        <v>16</v>
      </c>
      <c r="P7" s="26" t="s">
        <v>16</v>
      </c>
    </row>
    <row r="8" spans="1:16" s="16" customFormat="1" ht="18" customHeight="1" x14ac:dyDescent="0.25">
      <c r="A8" s="22">
        <v>1</v>
      </c>
      <c r="B8" s="23" t="s">
        <v>19</v>
      </c>
      <c r="C8" s="24"/>
      <c r="D8" s="22" t="s">
        <v>16</v>
      </c>
      <c r="E8" s="25" t="s">
        <v>16</v>
      </c>
      <c r="F8" s="24" t="s">
        <v>16</v>
      </c>
      <c r="G8" s="22" t="str">
        <f>IF(H8=11,"（全数）",IF(H8=12,"（全数）",IF(H8=21,"小児科",IF(H8=22,"インフル",IF(H8=23,"眼科",IF(H8=24,"ＳＴＤ",IF(H8=251,"基幹",IF(H8=252,"基幹"))))))))</f>
        <v>（全数）</v>
      </c>
      <c r="H8" s="24">
        <v>11</v>
      </c>
      <c r="I8" s="24" t="str">
        <f t="shared" si="2"/>
        <v>直ちに</v>
      </c>
      <c r="J8" s="24" t="str">
        <f t="shared" si="0"/>
        <v>a</v>
      </c>
      <c r="K8" s="22" t="s">
        <v>16</v>
      </c>
      <c r="L8" s="25" t="s">
        <v>16</v>
      </c>
      <c r="M8" s="24" t="s">
        <v>16</v>
      </c>
      <c r="N8" s="22" t="s">
        <v>16</v>
      </c>
      <c r="O8" s="25" t="s">
        <v>16</v>
      </c>
      <c r="P8" s="26" t="s">
        <v>16</v>
      </c>
    </row>
    <row r="9" spans="1:16" s="16" customFormat="1" ht="18" customHeight="1" x14ac:dyDescent="0.25">
      <c r="A9" s="22">
        <v>1</v>
      </c>
      <c r="B9" s="23" t="s">
        <v>20</v>
      </c>
      <c r="C9" s="24"/>
      <c r="D9" s="22" t="s">
        <v>16</v>
      </c>
      <c r="E9" s="25" t="s">
        <v>16</v>
      </c>
      <c r="F9" s="24" t="s">
        <v>16</v>
      </c>
      <c r="G9" s="22" t="str">
        <f t="shared" si="1"/>
        <v>（全数）</v>
      </c>
      <c r="H9" s="24">
        <v>11</v>
      </c>
      <c r="I9" s="24" t="str">
        <f t="shared" si="2"/>
        <v>直ちに</v>
      </c>
      <c r="J9" s="24" t="str">
        <f t="shared" si="0"/>
        <v>a</v>
      </c>
      <c r="K9" s="22" t="s">
        <v>16</v>
      </c>
      <c r="L9" s="25" t="s">
        <v>16</v>
      </c>
      <c r="M9" s="24" t="s">
        <v>16</v>
      </c>
      <c r="N9" s="22" t="s">
        <v>16</v>
      </c>
      <c r="O9" s="25" t="s">
        <v>16</v>
      </c>
      <c r="P9" s="26" t="s">
        <v>16</v>
      </c>
    </row>
    <row r="10" spans="1:16" s="16" customFormat="1" ht="18" customHeight="1" x14ac:dyDescent="0.25">
      <c r="A10" s="22">
        <v>1</v>
      </c>
      <c r="B10" s="23" t="s">
        <v>21</v>
      </c>
      <c r="C10" s="24"/>
      <c r="D10" s="22" t="s">
        <v>16</v>
      </c>
      <c r="E10" s="25" t="s">
        <v>16</v>
      </c>
      <c r="F10" s="24" t="s">
        <v>16</v>
      </c>
      <c r="G10" s="22" t="str">
        <f t="shared" si="1"/>
        <v>（全数）</v>
      </c>
      <c r="H10" s="24">
        <v>11</v>
      </c>
      <c r="I10" s="24" t="str">
        <f t="shared" si="2"/>
        <v>直ちに</v>
      </c>
      <c r="J10" s="24" t="str">
        <f t="shared" si="0"/>
        <v>a</v>
      </c>
      <c r="K10" s="22" t="s">
        <v>16</v>
      </c>
      <c r="L10" s="25" t="s">
        <v>16</v>
      </c>
      <c r="M10" s="24" t="s">
        <v>16</v>
      </c>
      <c r="N10" s="22" t="s">
        <v>16</v>
      </c>
      <c r="O10" s="25" t="s">
        <v>16</v>
      </c>
      <c r="P10" s="26" t="s">
        <v>16</v>
      </c>
    </row>
    <row r="11" spans="1:16" s="16" customFormat="1" ht="18" customHeight="1" thickBot="1" x14ac:dyDescent="0.3">
      <c r="A11" s="10">
        <v>1</v>
      </c>
      <c r="B11" s="27" t="s">
        <v>22</v>
      </c>
      <c r="C11" s="9"/>
      <c r="D11" s="10" t="s">
        <v>16</v>
      </c>
      <c r="E11" s="14" t="s">
        <v>16</v>
      </c>
      <c r="F11" s="9" t="s">
        <v>16</v>
      </c>
      <c r="G11" s="10" t="str">
        <f t="shared" si="1"/>
        <v>（全数）</v>
      </c>
      <c r="H11" s="9">
        <v>11</v>
      </c>
      <c r="I11" s="9" t="str">
        <f t="shared" si="2"/>
        <v>直ちに</v>
      </c>
      <c r="J11" s="9" t="str">
        <f t="shared" si="0"/>
        <v>a</v>
      </c>
      <c r="K11" s="10" t="s">
        <v>16</v>
      </c>
      <c r="L11" s="14" t="s">
        <v>16</v>
      </c>
      <c r="M11" s="9" t="s">
        <v>16</v>
      </c>
      <c r="N11" s="10" t="s">
        <v>16</v>
      </c>
      <c r="O11" s="14" t="s">
        <v>16</v>
      </c>
      <c r="P11" s="28" t="s">
        <v>16</v>
      </c>
    </row>
    <row r="12" spans="1:16" s="16" customFormat="1" ht="18" customHeight="1" x14ac:dyDescent="0.25">
      <c r="A12" s="29">
        <v>2</v>
      </c>
      <c r="B12" s="30" t="s">
        <v>23</v>
      </c>
      <c r="C12" s="31"/>
      <c r="D12" s="29" t="s">
        <v>16</v>
      </c>
      <c r="E12" s="32" t="s">
        <v>24</v>
      </c>
      <c r="F12" s="31" t="s">
        <v>16</v>
      </c>
      <c r="G12" s="29" t="str">
        <f t="shared" si="1"/>
        <v>（全数）</v>
      </c>
      <c r="H12" s="31">
        <v>11</v>
      </c>
      <c r="I12" s="31" t="str">
        <f t="shared" si="2"/>
        <v>直ちに</v>
      </c>
      <c r="J12" s="31" t="str">
        <f t="shared" si="0"/>
        <v>a</v>
      </c>
      <c r="K12" s="29" t="s">
        <v>16</v>
      </c>
      <c r="L12" s="32" t="s">
        <v>25</v>
      </c>
      <c r="M12" s="31" t="s">
        <v>25</v>
      </c>
      <c r="N12" s="29" t="s">
        <v>16</v>
      </c>
      <c r="O12" s="32" t="s">
        <v>25</v>
      </c>
      <c r="P12" s="33" t="s">
        <v>16</v>
      </c>
    </row>
    <row r="13" spans="1:16" s="16" customFormat="1" ht="18" customHeight="1" x14ac:dyDescent="0.25">
      <c r="A13" s="22">
        <v>2</v>
      </c>
      <c r="B13" s="23" t="s">
        <v>26</v>
      </c>
      <c r="C13" s="24"/>
      <c r="D13" s="22" t="s">
        <v>16</v>
      </c>
      <c r="E13" s="25" t="s">
        <v>16</v>
      </c>
      <c r="F13" s="24" t="s">
        <v>16</v>
      </c>
      <c r="G13" s="22" t="str">
        <f>IF(H13=11,"（全数）",IF(H13=12,"（全数）",IF(H13=21,"小児科",IF(H13=22,"インフル",IF(H13=23,"眼科",IF(H13=24,"ＳＴＤ",IF(H13=251,"基幹",IF(H13=252,"基幹"))))))))</f>
        <v>（全数）</v>
      </c>
      <c r="H13" s="24">
        <v>11</v>
      </c>
      <c r="I13" s="24" t="str">
        <f t="shared" si="2"/>
        <v>直ちに</v>
      </c>
      <c r="J13" s="24" t="str">
        <f t="shared" si="0"/>
        <v>a</v>
      </c>
      <c r="K13" s="22" t="s">
        <v>16</v>
      </c>
      <c r="L13" s="25" t="s">
        <v>16</v>
      </c>
      <c r="M13" s="24" t="s">
        <v>25</v>
      </c>
      <c r="N13" s="22" t="s">
        <v>16</v>
      </c>
      <c r="O13" s="25" t="s">
        <v>16</v>
      </c>
      <c r="P13" s="26" t="s">
        <v>24</v>
      </c>
    </row>
    <row r="14" spans="1:16" s="16" customFormat="1" ht="18" customHeight="1" x14ac:dyDescent="0.25">
      <c r="A14" s="22">
        <v>2</v>
      </c>
      <c r="B14" s="23" t="s">
        <v>27</v>
      </c>
      <c r="C14" s="24"/>
      <c r="D14" s="22" t="s">
        <v>16</v>
      </c>
      <c r="E14" s="25" t="s">
        <v>24</v>
      </c>
      <c r="F14" s="24" t="s">
        <v>16</v>
      </c>
      <c r="G14" s="22" t="str">
        <f t="shared" si="1"/>
        <v>（全数）</v>
      </c>
      <c r="H14" s="24">
        <v>11</v>
      </c>
      <c r="I14" s="24" t="str">
        <f t="shared" si="2"/>
        <v>直ちに</v>
      </c>
      <c r="J14" s="24" t="str">
        <f t="shared" si="0"/>
        <v>a</v>
      </c>
      <c r="K14" s="22" t="s">
        <v>16</v>
      </c>
      <c r="L14" s="25" t="s">
        <v>25</v>
      </c>
      <c r="M14" s="24" t="s">
        <v>25</v>
      </c>
      <c r="N14" s="22" t="s">
        <v>16</v>
      </c>
      <c r="O14" s="25" t="s">
        <v>25</v>
      </c>
      <c r="P14" s="26" t="s">
        <v>16</v>
      </c>
    </row>
    <row r="15" spans="1:16" s="16" customFormat="1" ht="30" customHeight="1" x14ac:dyDescent="0.25">
      <c r="A15" s="34">
        <v>2</v>
      </c>
      <c r="B15" s="35" t="s">
        <v>28</v>
      </c>
      <c r="C15" s="36"/>
      <c r="D15" s="34" t="s">
        <v>16</v>
      </c>
      <c r="E15" s="37" t="s">
        <v>16</v>
      </c>
      <c r="F15" s="36" t="s">
        <v>16</v>
      </c>
      <c r="G15" s="34" t="str">
        <f>IF(H15=11,"（全数）",IF(H15=12,"（全数）",IF(H15=21,"小児科",IF(H15=22,"インフル",IF(H15=23,"眼科",IF(H15=24,"ＳＴＤ",IF(H15=251,"基幹",IF(H15=252,"基幹"))))))))</f>
        <v>（全数）</v>
      </c>
      <c r="H15" s="36">
        <v>11</v>
      </c>
      <c r="I15" s="36" t="str">
        <f>IF(H15=11,"直ちに",IF(H15=12,"７日以内",IF(H15=21,"次の月曜",IF(H15=22,"次の月曜",IF(H15=23,"次の月曜",IF(H15=24,"翌月初日",IF(H15=251,"次の月曜",IF(H15=252,"翌月初日"))))))))</f>
        <v>直ちに</v>
      </c>
      <c r="J15" s="36" t="str">
        <f t="shared" si="0"/>
        <v>a</v>
      </c>
      <c r="K15" s="34" t="s">
        <v>16</v>
      </c>
      <c r="L15" s="37" t="s">
        <v>16</v>
      </c>
      <c r="M15" s="38" t="s">
        <v>24</v>
      </c>
      <c r="N15" s="34" t="s">
        <v>16</v>
      </c>
      <c r="O15" s="37" t="s">
        <v>16</v>
      </c>
      <c r="P15" s="38" t="s">
        <v>29</v>
      </c>
    </row>
    <row r="16" spans="1:16" s="16" customFormat="1" ht="30" customHeight="1" x14ac:dyDescent="0.25">
      <c r="A16" s="34">
        <v>2</v>
      </c>
      <c r="B16" s="35" t="s">
        <v>30</v>
      </c>
      <c r="C16" s="36"/>
      <c r="D16" s="34" t="s">
        <v>16</v>
      </c>
      <c r="E16" s="37" t="s">
        <v>16</v>
      </c>
      <c r="F16" s="36" t="s">
        <v>16</v>
      </c>
      <c r="G16" s="34" t="str">
        <f>IF(H16=11,"（全数）",IF(H16=12,"（全数）",IF(H16=21,"小児科",IF(H16=22,"インフル",IF(H16=23,"眼科",IF(H16=24,"ＳＴＤ",IF(H16=251,"基幹",IF(H16=252,"基幹"))))))))</f>
        <v>（全数）</v>
      </c>
      <c r="H16" s="36">
        <v>11</v>
      </c>
      <c r="I16" s="36" t="str">
        <f>IF(H16=11,"直ちに",IF(H16=12,"７日以内",IF(H16=21,"次の月曜",IF(H16=22,"次の月曜",IF(H16=23,"次の月曜",IF(H16=24,"翌月初日",IF(H16=251,"次の月曜",IF(H16=252,"翌月初日"))))))))</f>
        <v>直ちに</v>
      </c>
      <c r="J16" s="36" t="str">
        <f t="shared" si="0"/>
        <v>a</v>
      </c>
      <c r="K16" s="34" t="s">
        <v>16</v>
      </c>
      <c r="L16" s="37" t="s">
        <v>16</v>
      </c>
      <c r="M16" s="38" t="s">
        <v>24</v>
      </c>
      <c r="N16" s="34" t="s">
        <v>16</v>
      </c>
      <c r="O16" s="37" t="s">
        <v>16</v>
      </c>
      <c r="P16" s="38" t="s">
        <v>29</v>
      </c>
    </row>
    <row r="17" spans="1:16" s="16" customFormat="1" ht="18" customHeight="1" x14ac:dyDescent="0.25">
      <c r="A17" s="34">
        <v>2</v>
      </c>
      <c r="B17" s="35" t="s">
        <v>31</v>
      </c>
      <c r="C17" s="36"/>
      <c r="D17" s="34" t="s">
        <v>16</v>
      </c>
      <c r="E17" s="37" t="s">
        <v>16</v>
      </c>
      <c r="F17" s="36" t="s">
        <v>16</v>
      </c>
      <c r="G17" s="34" t="s">
        <v>32</v>
      </c>
      <c r="H17" s="36">
        <v>11</v>
      </c>
      <c r="I17" s="36" t="s">
        <v>33</v>
      </c>
      <c r="J17" s="36" t="s">
        <v>34</v>
      </c>
      <c r="K17" s="34" t="s">
        <v>16</v>
      </c>
      <c r="L17" s="37" t="s">
        <v>16</v>
      </c>
      <c r="M17" s="38" t="s">
        <v>25</v>
      </c>
      <c r="N17" s="34" t="s">
        <v>16</v>
      </c>
      <c r="O17" s="37" t="s">
        <v>16</v>
      </c>
      <c r="P17" s="38" t="s">
        <v>16</v>
      </c>
    </row>
    <row r="18" spans="1:16" s="16" customFormat="1" ht="18" customHeight="1" thickBot="1" x14ac:dyDescent="0.3">
      <c r="A18" s="34">
        <v>2</v>
      </c>
      <c r="B18" s="35" t="s">
        <v>35</v>
      </c>
      <c r="C18" s="36"/>
      <c r="D18" s="34" t="s">
        <v>16</v>
      </c>
      <c r="E18" s="37" t="s">
        <v>16</v>
      </c>
      <c r="F18" s="36" t="s">
        <v>16</v>
      </c>
      <c r="G18" s="34" t="str">
        <f>IF(H18=11,"（全数）",IF(H18=12,"（全数）",IF(H18=21,"小児科",IF(H18=22,"インフル",IF(H18=23,"眼科",IF(H18=24,"ＳＴＤ",IF(H18=251,"基幹",IF(H18=252,"基幹"))))))))</f>
        <v>（全数）</v>
      </c>
      <c r="H18" s="36">
        <v>11</v>
      </c>
      <c r="I18" s="36" t="str">
        <f>IF(H18=11,"直ちに",IF(H18=12,"７日以内",IF(H18=21,"次の月曜",IF(H18=22,"次の月曜",IF(H18=23,"次の月曜",IF(H18=24,"翌月初日",IF(H18=251,"次の月曜",IF(H18=252,"翌月初日"))))))))</f>
        <v>直ちに</v>
      </c>
      <c r="J18" s="36" t="str">
        <f>IF(H18=11,"a",IF(H18=12,"b1",IF(H18=21,"c1",IF(H18=22,"c1",IF(H18=23,"c1",IF(H18=24,"c1","c2"))))))</f>
        <v>a</v>
      </c>
      <c r="K18" s="34" t="s">
        <v>16</v>
      </c>
      <c r="L18" s="37" t="s">
        <v>16</v>
      </c>
      <c r="M18" s="38" t="s">
        <v>24</v>
      </c>
      <c r="N18" s="34" t="s">
        <v>16</v>
      </c>
      <c r="O18" s="37" t="s">
        <v>16</v>
      </c>
      <c r="P18" s="38" t="s">
        <v>29</v>
      </c>
    </row>
    <row r="19" spans="1:16" s="16" customFormat="1" ht="18" customHeight="1" x14ac:dyDescent="0.25">
      <c r="A19" s="17">
        <v>3</v>
      </c>
      <c r="B19" s="18" t="s">
        <v>36</v>
      </c>
      <c r="C19" s="19"/>
      <c r="D19" s="17" t="s">
        <v>16</v>
      </c>
      <c r="E19" s="20" t="s">
        <v>25</v>
      </c>
      <c r="F19" s="19" t="s">
        <v>16</v>
      </c>
      <c r="G19" s="17" t="str">
        <f>IF(H19=11,"（全数）",IF(H19=12,"（全数）",IF(H19=21,"小児科",IF(H19=22,"インフル",IF(H19=23,"眼科",IF(H19=24,"ＳＴＤ",IF(H19=251,"基幹",IF(H19=252,"基幹"))))))))</f>
        <v>（全数）</v>
      </c>
      <c r="H19" s="19">
        <v>11</v>
      </c>
      <c r="I19" s="19" t="str">
        <f>IF(H19=11,"直ちに",IF(H19=12,"７日以内",IF(H19=21,"次の月曜",IF(H19=22,"次の月曜",IF(H19=23,"次の月曜",IF(H19=24,"翌月初日",IF(H19=251,"次の月曜",IF(H19=252,"翌月初日"))))))))</f>
        <v>直ちに</v>
      </c>
      <c r="J19" s="19" t="str">
        <f t="shared" si="0"/>
        <v>a</v>
      </c>
      <c r="K19" s="17" t="s">
        <v>25</v>
      </c>
      <c r="L19" s="20" t="s">
        <v>25</v>
      </c>
      <c r="M19" s="19" t="s">
        <v>25</v>
      </c>
      <c r="N19" s="17" t="s">
        <v>16</v>
      </c>
      <c r="O19" s="20" t="s">
        <v>25</v>
      </c>
      <c r="P19" s="21" t="s">
        <v>16</v>
      </c>
    </row>
    <row r="20" spans="1:16" s="16" customFormat="1" ht="18" customHeight="1" x14ac:dyDescent="0.25">
      <c r="A20" s="22">
        <v>3</v>
      </c>
      <c r="B20" s="23" t="s">
        <v>37</v>
      </c>
      <c r="C20" s="24"/>
      <c r="D20" s="22" t="s">
        <v>16</v>
      </c>
      <c r="E20" s="25" t="s">
        <v>25</v>
      </c>
      <c r="F20" s="24" t="s">
        <v>16</v>
      </c>
      <c r="G20" s="22" t="str">
        <f>IF(H20=11,"（全数）",IF(H20=12,"（全数）",IF(H20=21,"小児科",IF(H20=22,"インフル",IF(H20=23,"眼科",IF(H20=24,"ＳＴＤ",IF(H20=251,"基幹",IF(H20=252,"基幹"))))))))</f>
        <v>（全数）</v>
      </c>
      <c r="H20" s="24">
        <v>11</v>
      </c>
      <c r="I20" s="24" t="str">
        <f>IF(H20=11,"直ちに",IF(H20=12,"７日以内",IF(H20=21,"次の月曜",IF(H20=22,"次の月曜",IF(H20=23,"次の月曜",IF(H20=24,"翌月初日",IF(H20=251,"次の月曜",IF(H20=252,"翌月初日"))))))))</f>
        <v>直ちに</v>
      </c>
      <c r="J20" s="24" t="str">
        <f t="shared" si="0"/>
        <v>a</v>
      </c>
      <c r="K20" s="22" t="s">
        <v>25</v>
      </c>
      <c r="L20" s="25" t="s">
        <v>25</v>
      </c>
      <c r="M20" s="24" t="s">
        <v>25</v>
      </c>
      <c r="N20" s="22" t="s">
        <v>16</v>
      </c>
      <c r="O20" s="25" t="s">
        <v>25</v>
      </c>
      <c r="P20" s="26" t="s">
        <v>16</v>
      </c>
    </row>
    <row r="21" spans="1:16" s="16" customFormat="1" ht="18" customHeight="1" x14ac:dyDescent="0.25">
      <c r="A21" s="22">
        <v>3</v>
      </c>
      <c r="B21" s="23" t="s">
        <v>38</v>
      </c>
      <c r="C21" s="24"/>
      <c r="D21" s="22" t="s">
        <v>16</v>
      </c>
      <c r="E21" s="25" t="s">
        <v>25</v>
      </c>
      <c r="F21" s="24" t="s">
        <v>16</v>
      </c>
      <c r="G21" s="22" t="str">
        <f>IF(H21=11,"（全数）",IF(H21=12,"（全数）",IF(H21=21,"小児科",IF(H21=22,"インフル",IF(H21=23,"眼科",IF(H21=24,"ＳＴＤ",IF(H21=251,"基幹",IF(H21=252,"基幹"))))))))</f>
        <v>（全数）</v>
      </c>
      <c r="H21" s="24">
        <v>11</v>
      </c>
      <c r="I21" s="24" t="str">
        <f>IF(H21=11,"直ちに",IF(H21=12,"７日以内",IF(H21=21,"次の月曜",IF(H21=22,"次の月曜",IF(H21=23,"次の月曜",IF(H21=24,"翌月初日",IF(H21=251,"次の月曜",IF(H21=252,"翌月初日"))))))))</f>
        <v>直ちに</v>
      </c>
      <c r="J21" s="24" t="str">
        <f t="shared" si="0"/>
        <v>a</v>
      </c>
      <c r="K21" s="22" t="s">
        <v>25</v>
      </c>
      <c r="L21" s="25" t="s">
        <v>25</v>
      </c>
      <c r="M21" s="24" t="s">
        <v>25</v>
      </c>
      <c r="N21" s="22" t="s">
        <v>16</v>
      </c>
      <c r="O21" s="25" t="s">
        <v>25</v>
      </c>
      <c r="P21" s="26" t="s">
        <v>16</v>
      </c>
    </row>
    <row r="22" spans="1:16" s="16" customFormat="1" ht="18" customHeight="1" x14ac:dyDescent="0.25">
      <c r="A22" s="22">
        <v>3</v>
      </c>
      <c r="B22" s="23" t="s">
        <v>39</v>
      </c>
      <c r="C22" s="24"/>
      <c r="D22" s="22" t="s">
        <v>16</v>
      </c>
      <c r="E22" s="25" t="s">
        <v>25</v>
      </c>
      <c r="F22" s="24" t="s">
        <v>16</v>
      </c>
      <c r="G22" s="22" t="str">
        <f t="shared" si="1"/>
        <v>（全数）</v>
      </c>
      <c r="H22" s="24">
        <v>11</v>
      </c>
      <c r="I22" s="24" t="str">
        <f t="shared" si="2"/>
        <v>直ちに</v>
      </c>
      <c r="J22" s="24" t="str">
        <f t="shared" si="0"/>
        <v>a</v>
      </c>
      <c r="K22" s="22" t="s">
        <v>25</v>
      </c>
      <c r="L22" s="25" t="s">
        <v>25</v>
      </c>
      <c r="M22" s="24" t="s">
        <v>25</v>
      </c>
      <c r="N22" s="22" t="s">
        <v>16</v>
      </c>
      <c r="O22" s="25" t="s">
        <v>25</v>
      </c>
      <c r="P22" s="26" t="s">
        <v>16</v>
      </c>
    </row>
    <row r="23" spans="1:16" s="16" customFormat="1" ht="18" customHeight="1" thickBot="1" x14ac:dyDescent="0.3">
      <c r="A23" s="10">
        <v>3</v>
      </c>
      <c r="B23" s="27" t="s">
        <v>40</v>
      </c>
      <c r="C23" s="9"/>
      <c r="D23" s="10" t="s">
        <v>16</v>
      </c>
      <c r="E23" s="14" t="s">
        <v>25</v>
      </c>
      <c r="F23" s="9" t="s">
        <v>16</v>
      </c>
      <c r="G23" s="10" t="str">
        <f t="shared" si="1"/>
        <v>（全数）</v>
      </c>
      <c r="H23" s="9">
        <v>11</v>
      </c>
      <c r="I23" s="9" t="str">
        <f t="shared" si="2"/>
        <v>直ちに</v>
      </c>
      <c r="J23" s="9" t="str">
        <f t="shared" si="0"/>
        <v>a</v>
      </c>
      <c r="K23" s="10" t="s">
        <v>25</v>
      </c>
      <c r="L23" s="14" t="s">
        <v>25</v>
      </c>
      <c r="M23" s="9" t="s">
        <v>25</v>
      </c>
      <c r="N23" s="10" t="s">
        <v>16</v>
      </c>
      <c r="O23" s="14" t="s">
        <v>25</v>
      </c>
      <c r="P23" s="28" t="s">
        <v>16</v>
      </c>
    </row>
    <row r="24" spans="1:16" s="16" customFormat="1" ht="18" customHeight="1" x14ac:dyDescent="0.25">
      <c r="A24" s="29">
        <v>4</v>
      </c>
      <c r="B24" s="30" t="s">
        <v>41</v>
      </c>
      <c r="C24" s="31"/>
      <c r="D24" s="29" t="s">
        <v>29</v>
      </c>
      <c r="E24" s="32" t="s">
        <v>25</v>
      </c>
      <c r="F24" s="31" t="s">
        <v>29</v>
      </c>
      <c r="G24" s="29" t="str">
        <f>IF(H24=11,"（全数）",IF(H24=12,"（全数）",IF(H24=21,"小児科",IF(H24=22,"インフル",IF(H24=23,"眼科",IF(H24=24,"ＳＴＤ",IF(H24=251,"基幹",IF(H24=252,"基幹"))))))))</f>
        <v>（全数）</v>
      </c>
      <c r="H24" s="31">
        <v>11</v>
      </c>
      <c r="I24" s="31" t="str">
        <f t="shared" si="2"/>
        <v>直ちに</v>
      </c>
      <c r="J24" s="31" t="str">
        <f t="shared" si="0"/>
        <v>a</v>
      </c>
      <c r="K24" s="29" t="s">
        <v>25</v>
      </c>
      <c r="L24" s="32" t="s">
        <v>25</v>
      </c>
      <c r="M24" s="31" t="s">
        <v>25</v>
      </c>
      <c r="N24" s="29" t="s">
        <v>25</v>
      </c>
      <c r="O24" s="32" t="s">
        <v>25</v>
      </c>
      <c r="P24" s="33" t="s">
        <v>25</v>
      </c>
    </row>
    <row r="25" spans="1:16" s="41" customFormat="1" ht="18" customHeight="1" x14ac:dyDescent="0.25">
      <c r="A25" s="22">
        <v>4</v>
      </c>
      <c r="B25" s="39" t="s">
        <v>42</v>
      </c>
      <c r="C25" s="40"/>
      <c r="D25" s="22" t="s">
        <v>16</v>
      </c>
      <c r="E25" s="25" t="s">
        <v>25</v>
      </c>
      <c r="F25" s="24" t="s">
        <v>29</v>
      </c>
      <c r="G25" s="22" t="str">
        <f>IF(H25=11,"（全数）",IF(H25=12,"（全数）",IF(H25=21,"小児科",IF(H25=22,"インフル",IF(H25=23,"眼科",IF(H25=24,"ＳＴＤ",IF(H25=251,"基幹",IF(H25=252,"基幹"))))))))</f>
        <v>（全数）</v>
      </c>
      <c r="H25" s="24">
        <v>11</v>
      </c>
      <c r="I25" s="24" t="str">
        <f>IF(H25=11,"直ちに",IF(H25=12,"７日以内",IF(H25=21,"次の月曜",IF(H25=22,"次の月曜",IF(H25=23,"次の月曜",IF(H25=24,"翌月初日",IF(H25=251,"次の月曜",IF(H25=252,"翌月初日"))))))))</f>
        <v>直ちに</v>
      </c>
      <c r="J25" s="24" t="str">
        <f t="shared" si="0"/>
        <v>a</v>
      </c>
      <c r="K25" s="22" t="s">
        <v>25</v>
      </c>
      <c r="L25" s="25" t="s">
        <v>25</v>
      </c>
      <c r="M25" s="24" t="s">
        <v>25</v>
      </c>
      <c r="N25" s="22" t="s">
        <v>25</v>
      </c>
      <c r="O25" s="25" t="s">
        <v>25</v>
      </c>
      <c r="P25" s="26" t="s">
        <v>25</v>
      </c>
    </row>
    <row r="26" spans="1:16" s="41" customFormat="1" ht="18" customHeight="1" x14ac:dyDescent="0.25">
      <c r="A26" s="22">
        <v>4</v>
      </c>
      <c r="B26" s="23" t="s">
        <v>43</v>
      </c>
      <c r="C26" s="40"/>
      <c r="D26" s="22" t="s">
        <v>16</v>
      </c>
      <c r="E26" s="25" t="s">
        <v>25</v>
      </c>
      <c r="F26" s="24" t="s">
        <v>29</v>
      </c>
      <c r="G26" s="22" t="str">
        <f>IF(H26=11,"（全数）",IF(H26=12,"（全数）",IF(H26=21,"小児科",IF(H26=22,"インフル",IF(H26=23,"眼科",IF(H26=24,"ＳＴＤ",IF(H26=251,"基幹",IF(H26=252,"基幹"))))))))</f>
        <v>（全数）</v>
      </c>
      <c r="H26" s="24">
        <v>11</v>
      </c>
      <c r="I26" s="24" t="str">
        <f>IF(H26=11,"直ちに",IF(H26=12,"７日以内",IF(H26=21,"次の月曜",IF(H26=22,"次の月曜",IF(H26=23,"次の月曜",IF(H26=24,"翌月初日",IF(H26=251,"次の月曜",IF(H26=252,"翌月初日"))))))))</f>
        <v>直ちに</v>
      </c>
      <c r="J26" s="24" t="str">
        <f t="shared" si="0"/>
        <v>a</v>
      </c>
      <c r="K26" s="22" t="s">
        <v>25</v>
      </c>
      <c r="L26" s="25" t="s">
        <v>25</v>
      </c>
      <c r="M26" s="24" t="s">
        <v>25</v>
      </c>
      <c r="N26" s="22" t="s">
        <v>25</v>
      </c>
      <c r="O26" s="25" t="s">
        <v>25</v>
      </c>
      <c r="P26" s="26" t="s">
        <v>25</v>
      </c>
    </row>
    <row r="27" spans="1:16" s="41" customFormat="1" ht="18" customHeight="1" x14ac:dyDescent="0.25">
      <c r="A27" s="22">
        <v>4</v>
      </c>
      <c r="B27" s="39" t="s">
        <v>44</v>
      </c>
      <c r="C27" s="40" t="s">
        <v>45</v>
      </c>
      <c r="D27" s="22" t="s">
        <v>16</v>
      </c>
      <c r="E27" s="25" t="s">
        <v>25</v>
      </c>
      <c r="F27" s="24" t="s">
        <v>29</v>
      </c>
      <c r="G27" s="22" t="str">
        <f t="shared" ref="G27:G90" si="3">IF(H27=11,"（全数）",IF(H27=12,"（全数）",IF(H27=21,"小児科",IF(H27=22,"インフル",IF(H27=23,"眼科",IF(H27=24,"ＳＴＤ",IF(H27=251,"基幹",IF(H27=252,"基幹"))))))))</f>
        <v>（全数）</v>
      </c>
      <c r="H27" s="24">
        <v>11</v>
      </c>
      <c r="I27" s="24" t="str">
        <f t="shared" ref="I27:I94" si="4">IF(H27=11,"直ちに",IF(H27=12,"７日以内",IF(H27=21,"次の月曜",IF(H27=22,"次の月曜",IF(H27=23,"次の月曜",IF(H27=24,"翌月初日",IF(H27=251,"次の月曜",IF(H27=252,"翌月初日"))))))))</f>
        <v>直ちに</v>
      </c>
      <c r="J27" s="24" t="str">
        <f t="shared" si="0"/>
        <v>a</v>
      </c>
      <c r="K27" s="22" t="s">
        <v>25</v>
      </c>
      <c r="L27" s="25" t="s">
        <v>25</v>
      </c>
      <c r="M27" s="24" t="s">
        <v>25</v>
      </c>
      <c r="N27" s="22" t="s">
        <v>25</v>
      </c>
      <c r="O27" s="25" t="s">
        <v>25</v>
      </c>
      <c r="P27" s="26" t="s">
        <v>25</v>
      </c>
    </row>
    <row r="28" spans="1:16" s="43" customFormat="1" ht="18" customHeight="1" x14ac:dyDescent="0.25">
      <c r="A28" s="22">
        <v>4</v>
      </c>
      <c r="B28" s="23" t="s">
        <v>46</v>
      </c>
      <c r="C28" s="42" t="s">
        <v>47</v>
      </c>
      <c r="D28" s="22" t="s">
        <v>16</v>
      </c>
      <c r="E28" s="25" t="s">
        <v>25</v>
      </c>
      <c r="F28" s="24" t="s">
        <v>29</v>
      </c>
      <c r="G28" s="22" t="str">
        <f>IF(H28=11,"（全数）",IF(H28=12,"（全数）",IF(H28=21,"小児科",IF(H28=22,"インフル",IF(H28=23,"眼科",IF(H28=24,"ＳＴＤ",IF(H28=251,"基幹",IF(H28=252,"基幹"))))))))</f>
        <v>（全数）</v>
      </c>
      <c r="H28" s="24">
        <v>11</v>
      </c>
      <c r="I28" s="24" t="str">
        <f>IF(H28=11,"直ちに",IF(H28=12,"７日以内",IF(H28=21,"次の月曜",IF(H28=22,"次の月曜",IF(H28=23,"次の月曜",IF(H28=24,"翌月初日",IF(H28=251,"次の月曜",IF(H28=252,"翌月初日"))))))))</f>
        <v>直ちに</v>
      </c>
      <c r="J28" s="24" t="str">
        <f>IF(H28=11,"a",IF(H28=12,"b1",IF(H28=21,"c1",IF(H28=22,"c1",IF(H28=23,"c1",IF(H28=24,"c1","c2"))))))</f>
        <v>a</v>
      </c>
      <c r="K28" s="22" t="s">
        <v>25</v>
      </c>
      <c r="L28" s="25" t="s">
        <v>25</v>
      </c>
      <c r="M28" s="24" t="s">
        <v>25</v>
      </c>
      <c r="N28" s="22" t="s">
        <v>25</v>
      </c>
      <c r="O28" s="25" t="s">
        <v>25</v>
      </c>
      <c r="P28" s="26" t="s">
        <v>25</v>
      </c>
    </row>
    <row r="29" spans="1:16" s="41" customFormat="1" ht="18" customHeight="1" x14ac:dyDescent="0.25">
      <c r="A29" s="22">
        <v>4</v>
      </c>
      <c r="B29" s="23" t="s">
        <v>48</v>
      </c>
      <c r="C29" s="42" t="s">
        <v>49</v>
      </c>
      <c r="D29" s="22" t="s">
        <v>16</v>
      </c>
      <c r="E29" s="25" t="s">
        <v>25</v>
      </c>
      <c r="F29" s="24" t="s">
        <v>29</v>
      </c>
      <c r="G29" s="22" t="str">
        <f t="shared" si="3"/>
        <v>（全数）</v>
      </c>
      <c r="H29" s="24">
        <v>11</v>
      </c>
      <c r="I29" s="24" t="str">
        <f t="shared" si="4"/>
        <v>直ちに</v>
      </c>
      <c r="J29" s="24" t="str">
        <f t="shared" si="0"/>
        <v>a</v>
      </c>
      <c r="K29" s="22" t="s">
        <v>25</v>
      </c>
      <c r="L29" s="25" t="s">
        <v>25</v>
      </c>
      <c r="M29" s="24" t="s">
        <v>25</v>
      </c>
      <c r="N29" s="22" t="s">
        <v>25</v>
      </c>
      <c r="O29" s="25" t="s">
        <v>25</v>
      </c>
      <c r="P29" s="26" t="s">
        <v>25</v>
      </c>
    </row>
    <row r="30" spans="1:16" s="41" customFormat="1" ht="18" customHeight="1" x14ac:dyDescent="0.25">
      <c r="A30" s="22">
        <v>4</v>
      </c>
      <c r="B30" s="23" t="s">
        <v>50</v>
      </c>
      <c r="C30" s="42" t="s">
        <v>51</v>
      </c>
      <c r="D30" s="22" t="s">
        <v>16</v>
      </c>
      <c r="E30" s="25" t="s">
        <v>25</v>
      </c>
      <c r="F30" s="24" t="s">
        <v>29</v>
      </c>
      <c r="G30" s="22" t="str">
        <f t="shared" si="3"/>
        <v>（全数）</v>
      </c>
      <c r="H30" s="24">
        <v>11</v>
      </c>
      <c r="I30" s="24" t="str">
        <f t="shared" si="4"/>
        <v>直ちに</v>
      </c>
      <c r="J30" s="24" t="str">
        <f t="shared" si="0"/>
        <v>a</v>
      </c>
      <c r="K30" s="22" t="s">
        <v>25</v>
      </c>
      <c r="L30" s="25" t="s">
        <v>25</v>
      </c>
      <c r="M30" s="24" t="s">
        <v>25</v>
      </c>
      <c r="N30" s="22" t="s">
        <v>25</v>
      </c>
      <c r="O30" s="25" t="s">
        <v>25</v>
      </c>
      <c r="P30" s="26" t="s">
        <v>25</v>
      </c>
    </row>
    <row r="31" spans="1:16" s="41" customFormat="1" ht="18" customHeight="1" x14ac:dyDescent="0.25">
      <c r="A31" s="22">
        <v>4</v>
      </c>
      <c r="B31" s="23" t="s">
        <v>52</v>
      </c>
      <c r="C31" s="42"/>
      <c r="D31" s="22" t="s">
        <v>16</v>
      </c>
      <c r="E31" s="25" t="s">
        <v>25</v>
      </c>
      <c r="F31" s="24" t="s">
        <v>29</v>
      </c>
      <c r="G31" s="22" t="str">
        <f>IF(H31=11,"（全数）",IF(H31=12,"（全数）",IF(H31=21,"小児科",IF(H31=22,"インフル",IF(H31=23,"眼科",IF(H31=24,"ＳＴＤ",IF(H31=251,"基幹",IF(H31=252,"基幹"))))))))</f>
        <v>（全数）</v>
      </c>
      <c r="H31" s="24">
        <v>11</v>
      </c>
      <c r="I31" s="24" t="str">
        <f t="shared" si="4"/>
        <v>直ちに</v>
      </c>
      <c r="J31" s="24" t="str">
        <f t="shared" si="0"/>
        <v>a</v>
      </c>
      <c r="K31" s="22" t="s">
        <v>25</v>
      </c>
      <c r="L31" s="25" t="s">
        <v>25</v>
      </c>
      <c r="M31" s="24" t="s">
        <v>25</v>
      </c>
      <c r="N31" s="22" t="s">
        <v>25</v>
      </c>
      <c r="O31" s="25" t="s">
        <v>25</v>
      </c>
      <c r="P31" s="26" t="s">
        <v>25</v>
      </c>
    </row>
    <row r="32" spans="1:16" s="41" customFormat="1" ht="18" customHeight="1" x14ac:dyDescent="0.25">
      <c r="A32" s="22">
        <v>4</v>
      </c>
      <c r="B32" s="39" t="s">
        <v>53</v>
      </c>
      <c r="C32" s="40" t="s">
        <v>54</v>
      </c>
      <c r="D32" s="22" t="s">
        <v>16</v>
      </c>
      <c r="E32" s="25" t="s">
        <v>25</v>
      </c>
      <c r="F32" s="24" t="s">
        <v>29</v>
      </c>
      <c r="G32" s="22" t="str">
        <f t="shared" si="3"/>
        <v>（全数）</v>
      </c>
      <c r="H32" s="24">
        <v>11</v>
      </c>
      <c r="I32" s="24" t="str">
        <f t="shared" si="4"/>
        <v>直ちに</v>
      </c>
      <c r="J32" s="24" t="str">
        <f t="shared" si="0"/>
        <v>a</v>
      </c>
      <c r="K32" s="22" t="s">
        <v>25</v>
      </c>
      <c r="L32" s="25" t="s">
        <v>25</v>
      </c>
      <c r="M32" s="24" t="s">
        <v>25</v>
      </c>
      <c r="N32" s="22" t="s">
        <v>25</v>
      </c>
      <c r="O32" s="25" t="s">
        <v>25</v>
      </c>
      <c r="P32" s="26" t="s">
        <v>25</v>
      </c>
    </row>
    <row r="33" spans="1:16" s="41" customFormat="1" ht="18" customHeight="1" x14ac:dyDescent="0.25">
      <c r="A33" s="22">
        <v>4</v>
      </c>
      <c r="B33" s="39" t="s">
        <v>55</v>
      </c>
      <c r="C33" s="40"/>
      <c r="D33" s="22" t="s">
        <v>16</v>
      </c>
      <c r="E33" s="25" t="s">
        <v>25</v>
      </c>
      <c r="F33" s="24" t="s">
        <v>29</v>
      </c>
      <c r="G33" s="22" t="str">
        <f>IF(H33=11,"（全数）",IF(H33=12,"（全数）",IF(H33=21,"小児科",IF(H33=22,"インフル",IF(H33=23,"眼科",IF(H33=24,"ＳＴＤ",IF(H33=251,"基幹",IF(H33=252,"基幹"))))))))</f>
        <v>（全数）</v>
      </c>
      <c r="H33" s="24">
        <v>11</v>
      </c>
      <c r="I33" s="24" t="str">
        <f t="shared" si="4"/>
        <v>直ちに</v>
      </c>
      <c r="J33" s="24" t="str">
        <f t="shared" si="0"/>
        <v>a</v>
      </c>
      <c r="K33" s="22" t="s">
        <v>25</v>
      </c>
      <c r="L33" s="25" t="s">
        <v>25</v>
      </c>
      <c r="M33" s="24" t="s">
        <v>25</v>
      </c>
      <c r="N33" s="22" t="s">
        <v>25</v>
      </c>
      <c r="O33" s="25" t="s">
        <v>25</v>
      </c>
      <c r="P33" s="26" t="s">
        <v>25</v>
      </c>
    </row>
    <row r="34" spans="1:16" s="43" customFormat="1" ht="18" customHeight="1" x14ac:dyDescent="0.25">
      <c r="A34" s="22">
        <v>4</v>
      </c>
      <c r="B34" s="23" t="s">
        <v>56</v>
      </c>
      <c r="C34" s="42" t="s">
        <v>57</v>
      </c>
      <c r="D34" s="22" t="s">
        <v>16</v>
      </c>
      <c r="E34" s="25" t="s">
        <v>25</v>
      </c>
      <c r="F34" s="24" t="s">
        <v>29</v>
      </c>
      <c r="G34" s="22" t="str">
        <f t="shared" si="3"/>
        <v>（全数）</v>
      </c>
      <c r="H34" s="24">
        <v>11</v>
      </c>
      <c r="I34" s="24" t="str">
        <f t="shared" si="4"/>
        <v>直ちに</v>
      </c>
      <c r="J34" s="24" t="str">
        <f t="shared" si="0"/>
        <v>a</v>
      </c>
      <c r="K34" s="22" t="s">
        <v>25</v>
      </c>
      <c r="L34" s="25" t="s">
        <v>25</v>
      </c>
      <c r="M34" s="24" t="s">
        <v>25</v>
      </c>
      <c r="N34" s="22" t="s">
        <v>25</v>
      </c>
      <c r="O34" s="25" t="s">
        <v>25</v>
      </c>
      <c r="P34" s="26" t="s">
        <v>25</v>
      </c>
    </row>
    <row r="35" spans="1:16" s="43" customFormat="1" ht="18" customHeight="1" x14ac:dyDescent="0.25">
      <c r="A35" s="22">
        <v>4</v>
      </c>
      <c r="B35" s="23" t="s">
        <v>58</v>
      </c>
      <c r="C35" s="42" t="s">
        <v>59</v>
      </c>
      <c r="D35" s="22" t="s">
        <v>16</v>
      </c>
      <c r="E35" s="25" t="s">
        <v>25</v>
      </c>
      <c r="F35" s="24" t="s">
        <v>29</v>
      </c>
      <c r="G35" s="22" t="str">
        <f t="shared" si="3"/>
        <v>（全数）</v>
      </c>
      <c r="H35" s="24">
        <v>11</v>
      </c>
      <c r="I35" s="24" t="str">
        <f t="shared" si="4"/>
        <v>直ちに</v>
      </c>
      <c r="J35" s="24" t="str">
        <f t="shared" si="0"/>
        <v>a</v>
      </c>
      <c r="K35" s="22" t="s">
        <v>25</v>
      </c>
      <c r="L35" s="25" t="s">
        <v>25</v>
      </c>
      <c r="M35" s="24" t="s">
        <v>25</v>
      </c>
      <c r="N35" s="22" t="s">
        <v>25</v>
      </c>
      <c r="O35" s="25" t="s">
        <v>25</v>
      </c>
      <c r="P35" s="26" t="s">
        <v>25</v>
      </c>
    </row>
    <row r="36" spans="1:16" s="43" customFormat="1" ht="18" customHeight="1" x14ac:dyDescent="0.25">
      <c r="A36" s="22">
        <v>4</v>
      </c>
      <c r="B36" s="39" t="s">
        <v>60</v>
      </c>
      <c r="C36" s="40" t="s">
        <v>61</v>
      </c>
      <c r="D36" s="22" t="s">
        <v>16</v>
      </c>
      <c r="E36" s="25" t="s">
        <v>25</v>
      </c>
      <c r="F36" s="24" t="s">
        <v>29</v>
      </c>
      <c r="G36" s="22" t="str">
        <f t="shared" si="3"/>
        <v>（全数）</v>
      </c>
      <c r="H36" s="24">
        <v>11</v>
      </c>
      <c r="I36" s="24" t="str">
        <f t="shared" si="4"/>
        <v>直ちに</v>
      </c>
      <c r="J36" s="24" t="str">
        <f t="shared" si="0"/>
        <v>a</v>
      </c>
      <c r="K36" s="22" t="s">
        <v>25</v>
      </c>
      <c r="L36" s="25" t="s">
        <v>25</v>
      </c>
      <c r="M36" s="24" t="s">
        <v>25</v>
      </c>
      <c r="N36" s="22" t="s">
        <v>25</v>
      </c>
      <c r="O36" s="25" t="s">
        <v>25</v>
      </c>
      <c r="P36" s="26" t="s">
        <v>25</v>
      </c>
    </row>
    <row r="37" spans="1:16" s="43" customFormat="1" ht="18" customHeight="1" x14ac:dyDescent="0.25">
      <c r="A37" s="22">
        <v>4</v>
      </c>
      <c r="B37" s="23" t="s">
        <v>62</v>
      </c>
      <c r="C37" s="42" t="s">
        <v>63</v>
      </c>
      <c r="D37" s="22" t="s">
        <v>16</v>
      </c>
      <c r="E37" s="25" t="s">
        <v>25</v>
      </c>
      <c r="F37" s="24" t="s">
        <v>16</v>
      </c>
      <c r="G37" s="22" t="s">
        <v>32</v>
      </c>
      <c r="H37" s="24">
        <v>11</v>
      </c>
      <c r="I37" s="24" t="s">
        <v>33</v>
      </c>
      <c r="J37" s="24" t="s">
        <v>34</v>
      </c>
      <c r="K37" s="22" t="s">
        <v>25</v>
      </c>
      <c r="L37" s="25" t="s">
        <v>25</v>
      </c>
      <c r="M37" s="24" t="s">
        <v>25</v>
      </c>
      <c r="N37" s="22" t="s">
        <v>25</v>
      </c>
      <c r="O37" s="25" t="s">
        <v>25</v>
      </c>
      <c r="P37" s="26" t="s">
        <v>25</v>
      </c>
    </row>
    <row r="38" spans="1:16" s="43" customFormat="1" ht="33.75" customHeight="1" x14ac:dyDescent="0.25">
      <c r="A38" s="22">
        <v>4</v>
      </c>
      <c r="B38" s="44" t="s">
        <v>64</v>
      </c>
      <c r="C38" s="40" t="s">
        <v>65</v>
      </c>
      <c r="D38" s="22" t="s">
        <v>16</v>
      </c>
      <c r="E38" s="25" t="s">
        <v>25</v>
      </c>
      <c r="F38" s="24" t="s">
        <v>29</v>
      </c>
      <c r="G38" s="22" t="str">
        <f>IF(H38=11,"（全数）",IF(H38=12,"（全数）",IF(H38=21,"小児科",IF(H38=22,"インフル",IF(H38=23,"眼科",IF(H38=24,"ＳＴＤ",IF(H38=251,"基幹",IF(H38=252,"基幹"))))))))</f>
        <v>（全数）</v>
      </c>
      <c r="H38" s="24">
        <v>11</v>
      </c>
      <c r="I38" s="24" t="str">
        <f>IF(H38=11,"直ちに",IF(H38=12,"７日以内",IF(H38=21,"次の月曜",IF(H38=22,"次の月曜",IF(H38=23,"次の月曜",IF(H38=24,"翌月初日",IF(H38=251,"次の月曜",IF(H38=252,"翌月初日"))))))))</f>
        <v>直ちに</v>
      </c>
      <c r="J38" s="24" t="str">
        <f>IF(H38=11,"a",IF(H38=12,"b1",IF(H38=21,"c1",IF(H38=22,"c1",IF(H38=23,"c1",IF(H38=24,"c1","c2"))))))</f>
        <v>a</v>
      </c>
      <c r="K38" s="22" t="s">
        <v>25</v>
      </c>
      <c r="L38" s="25" t="s">
        <v>25</v>
      </c>
      <c r="M38" s="24" t="s">
        <v>25</v>
      </c>
      <c r="N38" s="22" t="s">
        <v>25</v>
      </c>
      <c r="O38" s="25" t="s">
        <v>25</v>
      </c>
      <c r="P38" s="26" t="s">
        <v>25</v>
      </c>
    </row>
    <row r="39" spans="1:16" s="43" customFormat="1" ht="18" customHeight="1" x14ac:dyDescent="0.25">
      <c r="A39" s="22">
        <v>4</v>
      </c>
      <c r="B39" s="39" t="s">
        <v>66</v>
      </c>
      <c r="C39" s="40" t="s">
        <v>65</v>
      </c>
      <c r="D39" s="22" t="s">
        <v>16</v>
      </c>
      <c r="E39" s="25" t="s">
        <v>25</v>
      </c>
      <c r="F39" s="24" t="s">
        <v>29</v>
      </c>
      <c r="G39" s="22" t="str">
        <f t="shared" si="3"/>
        <v>（全数）</v>
      </c>
      <c r="H39" s="24">
        <v>11</v>
      </c>
      <c r="I39" s="24" t="str">
        <f t="shared" si="4"/>
        <v>直ちに</v>
      </c>
      <c r="J39" s="24" t="str">
        <f t="shared" si="0"/>
        <v>a</v>
      </c>
      <c r="K39" s="22" t="s">
        <v>25</v>
      </c>
      <c r="L39" s="25" t="s">
        <v>25</v>
      </c>
      <c r="M39" s="24" t="s">
        <v>25</v>
      </c>
      <c r="N39" s="22" t="s">
        <v>25</v>
      </c>
      <c r="O39" s="25" t="s">
        <v>25</v>
      </c>
      <c r="P39" s="26" t="s">
        <v>25</v>
      </c>
    </row>
    <row r="40" spans="1:16" s="43" customFormat="1" ht="18" customHeight="1" x14ac:dyDescent="0.25">
      <c r="A40" s="22">
        <v>4</v>
      </c>
      <c r="B40" s="39" t="s">
        <v>67</v>
      </c>
      <c r="C40" s="40"/>
      <c r="D40" s="22" t="s">
        <v>16</v>
      </c>
      <c r="E40" s="25" t="s">
        <v>25</v>
      </c>
      <c r="F40" s="24" t="s">
        <v>29</v>
      </c>
      <c r="G40" s="22" t="str">
        <f>IF(H40=11,"（全数）",IF(H40=12,"（全数）",IF(H40=21,"小児科",IF(H40=22,"インフル",IF(H40=23,"眼科",IF(H40=24,"ＳＴＤ",IF(H40=251,"基幹",IF(H40=252,"基幹"))))))))</f>
        <v>（全数）</v>
      </c>
      <c r="H40" s="24">
        <v>11</v>
      </c>
      <c r="I40" s="24" t="str">
        <f t="shared" si="4"/>
        <v>直ちに</v>
      </c>
      <c r="J40" s="24" t="str">
        <f t="shared" si="0"/>
        <v>a</v>
      </c>
      <c r="K40" s="22" t="s">
        <v>25</v>
      </c>
      <c r="L40" s="25" t="s">
        <v>25</v>
      </c>
      <c r="M40" s="24" t="s">
        <v>25</v>
      </c>
      <c r="N40" s="22" t="s">
        <v>25</v>
      </c>
      <c r="O40" s="25" t="s">
        <v>25</v>
      </c>
      <c r="P40" s="26" t="s">
        <v>25</v>
      </c>
    </row>
    <row r="41" spans="1:16" s="43" customFormat="1" ht="18" customHeight="1" x14ac:dyDescent="0.25">
      <c r="A41" s="22">
        <v>4</v>
      </c>
      <c r="B41" s="39" t="s">
        <v>68</v>
      </c>
      <c r="C41" s="40"/>
      <c r="D41" s="22" t="s">
        <v>16</v>
      </c>
      <c r="E41" s="25" t="s">
        <v>25</v>
      </c>
      <c r="F41" s="24" t="s">
        <v>29</v>
      </c>
      <c r="G41" s="22" t="str">
        <f>IF(H41=11,"（全数）",IF(H41=12,"（全数）",IF(H41=21,"小児科",IF(H41=22,"インフル",IF(H41=23,"眼科",IF(H41=24,"ＳＴＤ",IF(H41=251,"基幹",IF(H41=252,"基幹"))))))))</f>
        <v>（全数）</v>
      </c>
      <c r="H41" s="24">
        <v>11</v>
      </c>
      <c r="I41" s="24" t="str">
        <f t="shared" si="4"/>
        <v>直ちに</v>
      </c>
      <c r="J41" s="24" t="str">
        <f t="shared" si="0"/>
        <v>a</v>
      </c>
      <c r="K41" s="22" t="s">
        <v>25</v>
      </c>
      <c r="L41" s="25" t="s">
        <v>25</v>
      </c>
      <c r="M41" s="24" t="s">
        <v>25</v>
      </c>
      <c r="N41" s="22" t="s">
        <v>25</v>
      </c>
      <c r="O41" s="25" t="s">
        <v>25</v>
      </c>
      <c r="P41" s="26" t="s">
        <v>25</v>
      </c>
    </row>
    <row r="42" spans="1:16" s="43" customFormat="1" ht="18" customHeight="1" x14ac:dyDescent="0.25">
      <c r="A42" s="22">
        <v>4</v>
      </c>
      <c r="B42" s="39" t="s">
        <v>69</v>
      </c>
      <c r="C42" s="40" t="s">
        <v>70</v>
      </c>
      <c r="D42" s="22" t="s">
        <v>16</v>
      </c>
      <c r="E42" s="25" t="s">
        <v>25</v>
      </c>
      <c r="F42" s="24" t="s">
        <v>29</v>
      </c>
      <c r="G42" s="22" t="str">
        <f t="shared" si="3"/>
        <v>（全数）</v>
      </c>
      <c r="H42" s="24">
        <v>11</v>
      </c>
      <c r="I42" s="24" t="str">
        <f t="shared" si="4"/>
        <v>直ちに</v>
      </c>
      <c r="J42" s="24" t="str">
        <f t="shared" si="0"/>
        <v>a</v>
      </c>
      <c r="K42" s="22" t="s">
        <v>25</v>
      </c>
      <c r="L42" s="25" t="s">
        <v>25</v>
      </c>
      <c r="M42" s="24" t="s">
        <v>25</v>
      </c>
      <c r="N42" s="22" t="s">
        <v>25</v>
      </c>
      <c r="O42" s="25" t="s">
        <v>25</v>
      </c>
      <c r="P42" s="26" t="s">
        <v>25</v>
      </c>
    </row>
    <row r="43" spans="1:16" s="43" customFormat="1" ht="18" customHeight="1" x14ac:dyDescent="0.25">
      <c r="A43" s="22">
        <v>4</v>
      </c>
      <c r="B43" s="39" t="s">
        <v>71</v>
      </c>
      <c r="C43" s="40" t="s">
        <v>70</v>
      </c>
      <c r="D43" s="22" t="s">
        <v>16</v>
      </c>
      <c r="E43" s="25" t="s">
        <v>25</v>
      </c>
      <c r="F43" s="24" t="s">
        <v>29</v>
      </c>
      <c r="G43" s="22" t="str">
        <f>IF(H43=11,"（全数）",IF(H43=12,"（全数）",IF(H43=21,"小児科",IF(H43=22,"インフル",IF(H43=23,"眼科",IF(H43=24,"ＳＴＤ",IF(H43=251,"基幹",IF(H43=252,"基幹"))))))))</f>
        <v>（全数）</v>
      </c>
      <c r="H43" s="24">
        <v>11</v>
      </c>
      <c r="I43" s="24" t="str">
        <f>IF(H43=11,"直ちに",IF(H43=12,"７日以内",IF(H43=21,"次の月曜",IF(H43=22,"次の月曜",IF(H43=23,"次の月曜",IF(H43=24,"翌月初日",IF(H43=251,"次の月曜",IF(H43=252,"翌月初日"))))))))</f>
        <v>直ちに</v>
      </c>
      <c r="J43" s="24" t="str">
        <f>IF(H43=11,"a",IF(H43=12,"b1",IF(H43=21,"c1",IF(H43=22,"c1",IF(H43=23,"c1",IF(H43=24,"c1","c2"))))))</f>
        <v>a</v>
      </c>
      <c r="K43" s="22" t="s">
        <v>25</v>
      </c>
      <c r="L43" s="25" t="s">
        <v>25</v>
      </c>
      <c r="M43" s="24" t="s">
        <v>25</v>
      </c>
      <c r="N43" s="22" t="s">
        <v>25</v>
      </c>
      <c r="O43" s="25" t="s">
        <v>25</v>
      </c>
      <c r="P43" s="26" t="s">
        <v>25</v>
      </c>
    </row>
    <row r="44" spans="1:16" s="43" customFormat="1" ht="18" customHeight="1" x14ac:dyDescent="0.25">
      <c r="A44" s="22">
        <v>4</v>
      </c>
      <c r="B44" s="39" t="s">
        <v>72</v>
      </c>
      <c r="C44" s="40" t="s">
        <v>73</v>
      </c>
      <c r="D44" s="22" t="s">
        <v>16</v>
      </c>
      <c r="E44" s="25" t="s">
        <v>25</v>
      </c>
      <c r="F44" s="24" t="s">
        <v>29</v>
      </c>
      <c r="G44" s="22" t="str">
        <f t="shared" si="3"/>
        <v>（全数）</v>
      </c>
      <c r="H44" s="24">
        <v>11</v>
      </c>
      <c r="I44" s="24" t="str">
        <f t="shared" si="4"/>
        <v>直ちに</v>
      </c>
      <c r="J44" s="24" t="str">
        <f t="shared" si="0"/>
        <v>a</v>
      </c>
      <c r="K44" s="22" t="s">
        <v>25</v>
      </c>
      <c r="L44" s="25" t="s">
        <v>25</v>
      </c>
      <c r="M44" s="24" t="s">
        <v>25</v>
      </c>
      <c r="N44" s="22" t="s">
        <v>25</v>
      </c>
      <c r="O44" s="25" t="s">
        <v>25</v>
      </c>
      <c r="P44" s="26" t="s">
        <v>25</v>
      </c>
    </row>
    <row r="45" spans="1:16" s="43" customFormat="1" ht="18" customHeight="1" x14ac:dyDescent="0.25">
      <c r="A45" s="22">
        <v>4</v>
      </c>
      <c r="B45" s="39" t="s">
        <v>74</v>
      </c>
      <c r="C45" s="40" t="s">
        <v>75</v>
      </c>
      <c r="D45" s="22" t="s">
        <v>16</v>
      </c>
      <c r="E45" s="25" t="s">
        <v>25</v>
      </c>
      <c r="F45" s="24" t="s">
        <v>29</v>
      </c>
      <c r="G45" s="22" t="str">
        <f t="shared" si="3"/>
        <v>（全数）</v>
      </c>
      <c r="H45" s="24">
        <v>11</v>
      </c>
      <c r="I45" s="24" t="str">
        <f t="shared" si="4"/>
        <v>直ちに</v>
      </c>
      <c r="J45" s="24" t="str">
        <f t="shared" si="0"/>
        <v>a</v>
      </c>
      <c r="K45" s="22" t="s">
        <v>25</v>
      </c>
      <c r="L45" s="25" t="s">
        <v>25</v>
      </c>
      <c r="M45" s="24" t="s">
        <v>25</v>
      </c>
      <c r="N45" s="22" t="s">
        <v>25</v>
      </c>
      <c r="O45" s="25" t="s">
        <v>25</v>
      </c>
      <c r="P45" s="26" t="s">
        <v>25</v>
      </c>
    </row>
    <row r="46" spans="1:16" s="43" customFormat="1" ht="18" customHeight="1" x14ac:dyDescent="0.25">
      <c r="A46" s="22">
        <v>4</v>
      </c>
      <c r="B46" s="39" t="s">
        <v>76</v>
      </c>
      <c r="C46" s="40"/>
      <c r="D46" s="22" t="s">
        <v>16</v>
      </c>
      <c r="E46" s="25" t="s">
        <v>25</v>
      </c>
      <c r="F46" s="24" t="s">
        <v>29</v>
      </c>
      <c r="G46" s="22" t="str">
        <f>IF(H46=11,"（全数）",IF(H46=12,"（全数）",IF(H46=21,"小児科",IF(H46=22,"インフル",IF(H46=23,"眼科",IF(H46=24,"ＳＴＤ",IF(H46=251,"基幹",IF(H46=252,"基幹"))))))))</f>
        <v>（全数）</v>
      </c>
      <c r="H46" s="24">
        <v>11</v>
      </c>
      <c r="I46" s="24" t="str">
        <f t="shared" si="4"/>
        <v>直ちに</v>
      </c>
      <c r="J46" s="24" t="str">
        <f t="shared" si="0"/>
        <v>a</v>
      </c>
      <c r="K46" s="22" t="s">
        <v>25</v>
      </c>
      <c r="L46" s="25" t="s">
        <v>25</v>
      </c>
      <c r="M46" s="24" t="s">
        <v>25</v>
      </c>
      <c r="N46" s="22" t="s">
        <v>25</v>
      </c>
      <c r="O46" s="25" t="s">
        <v>25</v>
      </c>
      <c r="P46" s="26" t="s">
        <v>25</v>
      </c>
    </row>
    <row r="47" spans="1:16" s="43" customFormat="1" ht="18" customHeight="1" x14ac:dyDescent="0.25">
      <c r="A47" s="22">
        <v>4</v>
      </c>
      <c r="B47" s="45" t="s">
        <v>77</v>
      </c>
      <c r="C47" s="42" t="s">
        <v>78</v>
      </c>
      <c r="D47" s="22" t="s">
        <v>16</v>
      </c>
      <c r="E47" s="25" t="s">
        <v>25</v>
      </c>
      <c r="F47" s="24" t="s">
        <v>29</v>
      </c>
      <c r="G47" s="22" t="str">
        <f>IF(H47=11,"（全数）",IF(H47=12,"（全数）",IF(H47=21,"小児科",IF(H47=22,"インフル",IF(H47=23,"眼科",IF(H47=24,"ＳＴＤ",IF(H47=251,"基幹",IF(H47=252,"基幹"))))))))</f>
        <v>（全数）</v>
      </c>
      <c r="H47" s="24">
        <v>11</v>
      </c>
      <c r="I47" s="24" t="str">
        <f>IF(H47=11,"直ちに",IF(H47=12,"７日以内",IF(H47=21,"次の月曜",IF(H47=22,"次の月曜",IF(H47=23,"次の月曜",IF(H47=24,"翌月初日",IF(H47=251,"次の月曜",IF(H47=252,"翌月初日"))))))))</f>
        <v>直ちに</v>
      </c>
      <c r="J47" s="24" t="str">
        <f t="shared" si="0"/>
        <v>a</v>
      </c>
      <c r="K47" s="22" t="s">
        <v>25</v>
      </c>
      <c r="L47" s="25" t="s">
        <v>25</v>
      </c>
      <c r="M47" s="24" t="s">
        <v>25</v>
      </c>
      <c r="N47" s="22" t="s">
        <v>25</v>
      </c>
      <c r="O47" s="25" t="s">
        <v>25</v>
      </c>
      <c r="P47" s="26" t="s">
        <v>25</v>
      </c>
    </row>
    <row r="48" spans="1:16" ht="18" customHeight="1" x14ac:dyDescent="0.25">
      <c r="A48" s="46">
        <v>4</v>
      </c>
      <c r="B48" s="39" t="s">
        <v>79</v>
      </c>
      <c r="C48" s="40" t="s">
        <v>80</v>
      </c>
      <c r="D48" s="22" t="s">
        <v>16</v>
      </c>
      <c r="E48" s="25" t="s">
        <v>25</v>
      </c>
      <c r="F48" s="24" t="s">
        <v>29</v>
      </c>
      <c r="G48" s="22" t="str">
        <f t="shared" si="3"/>
        <v>（全数）</v>
      </c>
      <c r="H48" s="24">
        <v>11</v>
      </c>
      <c r="I48" s="24" t="str">
        <f t="shared" si="4"/>
        <v>直ちに</v>
      </c>
      <c r="J48" s="24" t="str">
        <f t="shared" si="0"/>
        <v>a</v>
      </c>
      <c r="K48" s="22" t="s">
        <v>25</v>
      </c>
      <c r="L48" s="25" t="s">
        <v>25</v>
      </c>
      <c r="M48" s="24" t="s">
        <v>25</v>
      </c>
      <c r="N48" s="22" t="s">
        <v>25</v>
      </c>
      <c r="O48" s="25" t="s">
        <v>25</v>
      </c>
      <c r="P48" s="26" t="s">
        <v>25</v>
      </c>
    </row>
    <row r="49" spans="1:16" s="43" customFormat="1" ht="18" customHeight="1" x14ac:dyDescent="0.25">
      <c r="A49" s="22">
        <v>4</v>
      </c>
      <c r="B49" s="39" t="s">
        <v>81</v>
      </c>
      <c r="C49" s="40" t="s">
        <v>82</v>
      </c>
      <c r="D49" s="22" t="s">
        <v>16</v>
      </c>
      <c r="E49" s="25" t="s">
        <v>25</v>
      </c>
      <c r="F49" s="24" t="s">
        <v>29</v>
      </c>
      <c r="G49" s="22" t="str">
        <f t="shared" si="3"/>
        <v>（全数）</v>
      </c>
      <c r="H49" s="24">
        <v>11</v>
      </c>
      <c r="I49" s="24" t="str">
        <f t="shared" si="4"/>
        <v>直ちに</v>
      </c>
      <c r="J49" s="24" t="str">
        <f t="shared" si="0"/>
        <v>a</v>
      </c>
      <c r="K49" s="22" t="s">
        <v>25</v>
      </c>
      <c r="L49" s="25" t="s">
        <v>25</v>
      </c>
      <c r="M49" s="24" t="s">
        <v>25</v>
      </c>
      <c r="N49" s="22" t="s">
        <v>25</v>
      </c>
      <c r="O49" s="25" t="s">
        <v>25</v>
      </c>
      <c r="P49" s="26" t="s">
        <v>25</v>
      </c>
    </row>
    <row r="50" spans="1:16" s="43" customFormat="1" ht="18" customHeight="1" x14ac:dyDescent="0.25">
      <c r="A50" s="22">
        <v>4</v>
      </c>
      <c r="B50" s="39" t="s">
        <v>83</v>
      </c>
      <c r="C50" s="40" t="s">
        <v>84</v>
      </c>
      <c r="D50" s="22" t="s">
        <v>16</v>
      </c>
      <c r="E50" s="25" t="s">
        <v>25</v>
      </c>
      <c r="F50" s="24" t="s">
        <v>29</v>
      </c>
      <c r="G50" s="22" t="str">
        <f t="shared" si="3"/>
        <v>（全数）</v>
      </c>
      <c r="H50" s="24">
        <v>11</v>
      </c>
      <c r="I50" s="24" t="str">
        <f t="shared" si="4"/>
        <v>直ちに</v>
      </c>
      <c r="J50" s="24" t="str">
        <f t="shared" si="0"/>
        <v>a</v>
      </c>
      <c r="K50" s="22" t="s">
        <v>25</v>
      </c>
      <c r="L50" s="25" t="s">
        <v>25</v>
      </c>
      <c r="M50" s="24" t="s">
        <v>25</v>
      </c>
      <c r="N50" s="22" t="s">
        <v>25</v>
      </c>
      <c r="O50" s="25" t="s">
        <v>25</v>
      </c>
      <c r="P50" s="26" t="s">
        <v>25</v>
      </c>
    </row>
    <row r="51" spans="1:16" s="43" customFormat="1" ht="18" customHeight="1" x14ac:dyDescent="0.25">
      <c r="A51" s="22">
        <v>4</v>
      </c>
      <c r="B51" s="39" t="s">
        <v>85</v>
      </c>
      <c r="C51" s="40" t="s">
        <v>86</v>
      </c>
      <c r="D51" s="22" t="s">
        <v>16</v>
      </c>
      <c r="E51" s="25" t="s">
        <v>25</v>
      </c>
      <c r="F51" s="24" t="s">
        <v>29</v>
      </c>
      <c r="G51" s="22" t="str">
        <f>IF(H51=11,"（全数）",IF(H51=12,"（全数）",IF(H51=21,"小児科",IF(H51=22,"インフル",IF(H51=23,"眼科",IF(H51=24,"ＳＴＤ",IF(H51=251,"基幹",IF(H51=252,"基幹"))))))))</f>
        <v>（全数）</v>
      </c>
      <c r="H51" s="24">
        <v>11</v>
      </c>
      <c r="I51" s="24" t="str">
        <f>IF(H51=11,"直ちに",IF(H51=12,"７日以内",IF(H51=21,"次の月曜",IF(H51=22,"次の月曜",IF(H51=23,"次の月曜",IF(H51=24,"翌月初日",IF(H51=251,"次の月曜",IF(H51=252,"翌月初日"))))))))</f>
        <v>直ちに</v>
      </c>
      <c r="J51" s="24" t="str">
        <f t="shared" si="0"/>
        <v>a</v>
      </c>
      <c r="K51" s="22" t="s">
        <v>25</v>
      </c>
      <c r="L51" s="25" t="s">
        <v>25</v>
      </c>
      <c r="M51" s="24" t="s">
        <v>25</v>
      </c>
      <c r="N51" s="22" t="s">
        <v>25</v>
      </c>
      <c r="O51" s="25" t="s">
        <v>25</v>
      </c>
      <c r="P51" s="26" t="s">
        <v>25</v>
      </c>
    </row>
    <row r="52" spans="1:16" s="43" customFormat="1" ht="18" customHeight="1" x14ac:dyDescent="0.25">
      <c r="A52" s="22">
        <v>4</v>
      </c>
      <c r="B52" s="39" t="s">
        <v>87</v>
      </c>
      <c r="C52" s="40" t="s">
        <v>88</v>
      </c>
      <c r="D52" s="22" t="s">
        <v>16</v>
      </c>
      <c r="E52" s="25" t="s">
        <v>25</v>
      </c>
      <c r="F52" s="24" t="s">
        <v>29</v>
      </c>
      <c r="G52" s="22" t="str">
        <f t="shared" si="3"/>
        <v>（全数）</v>
      </c>
      <c r="H52" s="24">
        <v>11</v>
      </c>
      <c r="I52" s="24" t="str">
        <f t="shared" si="4"/>
        <v>直ちに</v>
      </c>
      <c r="J52" s="24" t="str">
        <f t="shared" si="0"/>
        <v>a</v>
      </c>
      <c r="K52" s="22" t="s">
        <v>25</v>
      </c>
      <c r="L52" s="25" t="s">
        <v>25</v>
      </c>
      <c r="M52" s="24" t="s">
        <v>25</v>
      </c>
      <c r="N52" s="22" t="s">
        <v>25</v>
      </c>
      <c r="O52" s="25" t="s">
        <v>25</v>
      </c>
      <c r="P52" s="26" t="s">
        <v>25</v>
      </c>
    </row>
    <row r="53" spans="1:16" s="43" customFormat="1" ht="18" customHeight="1" x14ac:dyDescent="0.25">
      <c r="A53" s="22">
        <v>4</v>
      </c>
      <c r="B53" s="39" t="s">
        <v>89</v>
      </c>
      <c r="C53" s="40"/>
      <c r="D53" s="22" t="s">
        <v>16</v>
      </c>
      <c r="E53" s="25" t="s">
        <v>25</v>
      </c>
      <c r="F53" s="24" t="s">
        <v>29</v>
      </c>
      <c r="G53" s="22" t="str">
        <f>IF(H53=11,"（全数）",IF(H53=12,"（全数）",IF(H53=21,"小児科",IF(H53=22,"インフル",IF(H53=23,"眼科",IF(H53=24,"ＳＴＤ",IF(H53=251,"基幹",IF(H53=252,"基幹"))))))))</f>
        <v>（全数）</v>
      </c>
      <c r="H53" s="24">
        <v>11</v>
      </c>
      <c r="I53" s="24" t="str">
        <f t="shared" si="4"/>
        <v>直ちに</v>
      </c>
      <c r="J53" s="24" t="str">
        <f t="shared" si="0"/>
        <v>a</v>
      </c>
      <c r="K53" s="22" t="s">
        <v>25</v>
      </c>
      <c r="L53" s="25" t="s">
        <v>25</v>
      </c>
      <c r="M53" s="24" t="s">
        <v>25</v>
      </c>
      <c r="N53" s="22" t="s">
        <v>25</v>
      </c>
      <c r="O53" s="25" t="s">
        <v>25</v>
      </c>
      <c r="P53" s="26" t="s">
        <v>25</v>
      </c>
    </row>
    <row r="54" spans="1:16" s="43" customFormat="1" ht="18" customHeight="1" x14ac:dyDescent="0.25">
      <c r="A54" s="22">
        <v>4</v>
      </c>
      <c r="B54" s="39" t="s">
        <v>90</v>
      </c>
      <c r="C54" s="40" t="s">
        <v>91</v>
      </c>
      <c r="D54" s="22" t="s">
        <v>16</v>
      </c>
      <c r="E54" s="25" t="s">
        <v>25</v>
      </c>
      <c r="F54" s="24" t="s">
        <v>29</v>
      </c>
      <c r="G54" s="22" t="str">
        <f t="shared" si="3"/>
        <v>（全数）</v>
      </c>
      <c r="H54" s="24">
        <v>11</v>
      </c>
      <c r="I54" s="24" t="str">
        <f t="shared" si="4"/>
        <v>直ちに</v>
      </c>
      <c r="J54" s="24" t="str">
        <f t="shared" si="0"/>
        <v>a</v>
      </c>
      <c r="K54" s="22" t="s">
        <v>25</v>
      </c>
      <c r="L54" s="25" t="s">
        <v>25</v>
      </c>
      <c r="M54" s="24" t="s">
        <v>25</v>
      </c>
      <c r="N54" s="22" t="s">
        <v>25</v>
      </c>
      <c r="O54" s="25" t="s">
        <v>25</v>
      </c>
      <c r="P54" s="26" t="s">
        <v>25</v>
      </c>
    </row>
    <row r="55" spans="1:16" s="43" customFormat="1" ht="18" customHeight="1" x14ac:dyDescent="0.25">
      <c r="A55" s="22">
        <v>4</v>
      </c>
      <c r="B55" s="39" t="s">
        <v>92</v>
      </c>
      <c r="C55" s="40"/>
      <c r="D55" s="22" t="s">
        <v>16</v>
      </c>
      <c r="E55" s="25" t="s">
        <v>25</v>
      </c>
      <c r="F55" s="24" t="s">
        <v>29</v>
      </c>
      <c r="G55" s="22" t="str">
        <f>IF(H55=11,"（全数）",IF(H55=12,"（全数）",IF(H55=21,"小児科",IF(H55=22,"インフル",IF(H55=23,"眼科",IF(H55=24,"ＳＴＤ",IF(H55=251,"基幹",IF(H55=252,"基幹"))))))))</f>
        <v>（全数）</v>
      </c>
      <c r="H55" s="24">
        <v>11</v>
      </c>
      <c r="I55" s="24" t="str">
        <f t="shared" si="4"/>
        <v>直ちに</v>
      </c>
      <c r="J55" s="24" t="str">
        <f t="shared" si="0"/>
        <v>a</v>
      </c>
      <c r="K55" s="22" t="s">
        <v>25</v>
      </c>
      <c r="L55" s="25" t="s">
        <v>25</v>
      </c>
      <c r="M55" s="24" t="s">
        <v>25</v>
      </c>
      <c r="N55" s="22" t="s">
        <v>25</v>
      </c>
      <c r="O55" s="25" t="s">
        <v>25</v>
      </c>
      <c r="P55" s="26" t="s">
        <v>25</v>
      </c>
    </row>
    <row r="56" spans="1:16" s="43" customFormat="1" ht="18" customHeight="1" x14ac:dyDescent="0.25">
      <c r="A56" s="22">
        <v>4</v>
      </c>
      <c r="B56" s="39" t="s">
        <v>93</v>
      </c>
      <c r="C56" s="40"/>
      <c r="D56" s="22" t="s">
        <v>16</v>
      </c>
      <c r="E56" s="25" t="s">
        <v>25</v>
      </c>
      <c r="F56" s="24" t="s">
        <v>29</v>
      </c>
      <c r="G56" s="22" t="str">
        <f>IF(H56=11,"（全数）",IF(H56=12,"（全数）",IF(H56=21,"小児科",IF(H56=22,"インフル",IF(H56=23,"眼科",IF(H56=24,"ＳＴＤ",IF(H56=251,"基幹",IF(H56=252,"基幹"))))))))</f>
        <v>（全数）</v>
      </c>
      <c r="H56" s="24">
        <v>11</v>
      </c>
      <c r="I56" s="24" t="str">
        <f t="shared" si="4"/>
        <v>直ちに</v>
      </c>
      <c r="J56" s="24" t="str">
        <f t="shared" si="0"/>
        <v>a</v>
      </c>
      <c r="K56" s="22" t="s">
        <v>25</v>
      </c>
      <c r="L56" s="25" t="s">
        <v>25</v>
      </c>
      <c r="M56" s="24" t="s">
        <v>25</v>
      </c>
      <c r="N56" s="22" t="s">
        <v>25</v>
      </c>
      <c r="O56" s="25" t="s">
        <v>25</v>
      </c>
      <c r="P56" s="26" t="s">
        <v>25</v>
      </c>
    </row>
    <row r="57" spans="1:16" s="43" customFormat="1" ht="18" customHeight="1" x14ac:dyDescent="0.25">
      <c r="A57" s="22">
        <v>4</v>
      </c>
      <c r="B57" s="39" t="s">
        <v>94</v>
      </c>
      <c r="C57" s="40" t="s">
        <v>95</v>
      </c>
      <c r="D57" s="22" t="s">
        <v>16</v>
      </c>
      <c r="E57" s="25" t="s">
        <v>25</v>
      </c>
      <c r="F57" s="24" t="s">
        <v>29</v>
      </c>
      <c r="G57" s="22" t="str">
        <f t="shared" si="3"/>
        <v>（全数）</v>
      </c>
      <c r="H57" s="24">
        <v>11</v>
      </c>
      <c r="I57" s="24" t="str">
        <f t="shared" si="4"/>
        <v>直ちに</v>
      </c>
      <c r="J57" s="24" t="str">
        <f t="shared" si="0"/>
        <v>a</v>
      </c>
      <c r="K57" s="22" t="s">
        <v>25</v>
      </c>
      <c r="L57" s="25" t="s">
        <v>25</v>
      </c>
      <c r="M57" s="24" t="s">
        <v>25</v>
      </c>
      <c r="N57" s="22" t="s">
        <v>25</v>
      </c>
      <c r="O57" s="25" t="s">
        <v>25</v>
      </c>
      <c r="P57" s="26" t="s">
        <v>25</v>
      </c>
    </row>
    <row r="58" spans="1:16" s="43" customFormat="1" ht="18" customHeight="1" x14ac:dyDescent="0.25">
      <c r="A58" s="22">
        <v>4</v>
      </c>
      <c r="B58" s="39" t="s">
        <v>96</v>
      </c>
      <c r="C58" s="40" t="s">
        <v>97</v>
      </c>
      <c r="D58" s="22" t="s">
        <v>16</v>
      </c>
      <c r="E58" s="25" t="s">
        <v>25</v>
      </c>
      <c r="F58" s="24" t="s">
        <v>29</v>
      </c>
      <c r="G58" s="22" t="str">
        <f t="shared" si="3"/>
        <v>（全数）</v>
      </c>
      <c r="H58" s="24">
        <v>11</v>
      </c>
      <c r="I58" s="24" t="str">
        <f t="shared" si="4"/>
        <v>直ちに</v>
      </c>
      <c r="J58" s="24" t="str">
        <f t="shared" si="0"/>
        <v>a</v>
      </c>
      <c r="K58" s="22" t="s">
        <v>25</v>
      </c>
      <c r="L58" s="25" t="s">
        <v>25</v>
      </c>
      <c r="M58" s="24" t="s">
        <v>25</v>
      </c>
      <c r="N58" s="22" t="s">
        <v>25</v>
      </c>
      <c r="O58" s="25" t="s">
        <v>25</v>
      </c>
      <c r="P58" s="26" t="s">
        <v>25</v>
      </c>
    </row>
    <row r="59" spans="1:16" s="43" customFormat="1" ht="18" customHeight="1" x14ac:dyDescent="0.25">
      <c r="A59" s="22">
        <v>4</v>
      </c>
      <c r="B59" s="23" t="s">
        <v>98</v>
      </c>
      <c r="C59" s="42" t="s">
        <v>99</v>
      </c>
      <c r="D59" s="22" t="s">
        <v>16</v>
      </c>
      <c r="E59" s="25" t="s">
        <v>25</v>
      </c>
      <c r="F59" s="24" t="s">
        <v>29</v>
      </c>
      <c r="G59" s="22" t="str">
        <f t="shared" si="3"/>
        <v>（全数）</v>
      </c>
      <c r="H59" s="24">
        <v>11</v>
      </c>
      <c r="I59" s="24" t="str">
        <f t="shared" si="4"/>
        <v>直ちに</v>
      </c>
      <c r="J59" s="24" t="str">
        <f t="shared" si="0"/>
        <v>a</v>
      </c>
      <c r="K59" s="22" t="s">
        <v>25</v>
      </c>
      <c r="L59" s="25" t="s">
        <v>25</v>
      </c>
      <c r="M59" s="24" t="s">
        <v>25</v>
      </c>
      <c r="N59" s="22" t="s">
        <v>25</v>
      </c>
      <c r="O59" s="25" t="s">
        <v>25</v>
      </c>
      <c r="P59" s="26" t="s">
        <v>25</v>
      </c>
    </row>
    <row r="60" spans="1:16" s="43" customFormat="1" ht="18" customHeight="1" x14ac:dyDescent="0.25">
      <c r="A60" s="22">
        <v>4</v>
      </c>
      <c r="B60" s="39" t="s">
        <v>100</v>
      </c>
      <c r="C60" s="40" t="s">
        <v>101</v>
      </c>
      <c r="D60" s="22" t="s">
        <v>16</v>
      </c>
      <c r="E60" s="25" t="s">
        <v>25</v>
      </c>
      <c r="F60" s="24" t="s">
        <v>29</v>
      </c>
      <c r="G60" s="22" t="str">
        <f t="shared" si="3"/>
        <v>（全数）</v>
      </c>
      <c r="H60" s="24">
        <v>11</v>
      </c>
      <c r="I60" s="24" t="str">
        <f t="shared" si="4"/>
        <v>直ちに</v>
      </c>
      <c r="J60" s="24" t="str">
        <f t="shared" si="0"/>
        <v>a</v>
      </c>
      <c r="K60" s="22" t="s">
        <v>25</v>
      </c>
      <c r="L60" s="25" t="s">
        <v>25</v>
      </c>
      <c r="M60" s="24" t="s">
        <v>25</v>
      </c>
      <c r="N60" s="22" t="s">
        <v>25</v>
      </c>
      <c r="O60" s="25" t="s">
        <v>25</v>
      </c>
      <c r="P60" s="26" t="s">
        <v>25</v>
      </c>
    </row>
    <row r="61" spans="1:16" s="43" customFormat="1" ht="18" customHeight="1" x14ac:dyDescent="0.25">
      <c r="A61" s="22">
        <v>4</v>
      </c>
      <c r="B61" s="39" t="s">
        <v>102</v>
      </c>
      <c r="C61" s="40" t="s">
        <v>103</v>
      </c>
      <c r="D61" s="22" t="s">
        <v>16</v>
      </c>
      <c r="E61" s="25" t="s">
        <v>25</v>
      </c>
      <c r="F61" s="24" t="s">
        <v>29</v>
      </c>
      <c r="G61" s="22" t="str">
        <f t="shared" si="3"/>
        <v>（全数）</v>
      </c>
      <c r="H61" s="24">
        <v>11</v>
      </c>
      <c r="I61" s="24" t="str">
        <f t="shared" si="4"/>
        <v>直ちに</v>
      </c>
      <c r="J61" s="24" t="str">
        <f t="shared" si="0"/>
        <v>a</v>
      </c>
      <c r="K61" s="22" t="s">
        <v>25</v>
      </c>
      <c r="L61" s="25" t="s">
        <v>25</v>
      </c>
      <c r="M61" s="24" t="s">
        <v>25</v>
      </c>
      <c r="N61" s="22" t="s">
        <v>25</v>
      </c>
      <c r="O61" s="25" t="s">
        <v>25</v>
      </c>
      <c r="P61" s="26" t="s">
        <v>25</v>
      </c>
    </row>
    <row r="62" spans="1:16" s="43" customFormat="1" ht="18" customHeight="1" x14ac:dyDescent="0.25">
      <c r="A62" s="22">
        <v>4</v>
      </c>
      <c r="B62" s="39" t="s">
        <v>104</v>
      </c>
      <c r="C62" s="40" t="s">
        <v>105</v>
      </c>
      <c r="D62" s="22" t="s">
        <v>16</v>
      </c>
      <c r="E62" s="25" t="s">
        <v>25</v>
      </c>
      <c r="F62" s="24" t="s">
        <v>29</v>
      </c>
      <c r="G62" s="22" t="str">
        <f t="shared" si="3"/>
        <v>（全数）</v>
      </c>
      <c r="H62" s="24">
        <v>11</v>
      </c>
      <c r="I62" s="24" t="str">
        <f t="shared" si="4"/>
        <v>直ちに</v>
      </c>
      <c r="J62" s="24" t="str">
        <f t="shared" si="0"/>
        <v>a</v>
      </c>
      <c r="K62" s="22" t="s">
        <v>25</v>
      </c>
      <c r="L62" s="25" t="s">
        <v>25</v>
      </c>
      <c r="M62" s="24" t="s">
        <v>25</v>
      </c>
      <c r="N62" s="22" t="s">
        <v>25</v>
      </c>
      <c r="O62" s="25" t="s">
        <v>25</v>
      </c>
      <c r="P62" s="26" t="s">
        <v>25</v>
      </c>
    </row>
    <row r="63" spans="1:16" s="43" customFormat="1" ht="18" customHeight="1" x14ac:dyDescent="0.25">
      <c r="A63" s="22">
        <v>4</v>
      </c>
      <c r="B63" s="39" t="s">
        <v>106</v>
      </c>
      <c r="C63" s="40"/>
      <c r="D63" s="22" t="s">
        <v>16</v>
      </c>
      <c r="E63" s="25" t="s">
        <v>25</v>
      </c>
      <c r="F63" s="24" t="s">
        <v>29</v>
      </c>
      <c r="G63" s="22" t="str">
        <f>IF(H63=11,"（全数）",IF(H63=12,"（全数）",IF(H63=21,"小児科",IF(H63=22,"インフル",IF(H63=23,"眼科",IF(H63=24,"ＳＴＤ",IF(H63=251,"基幹",IF(H63=252,"基幹"))))))))</f>
        <v>（全数）</v>
      </c>
      <c r="H63" s="24">
        <v>11</v>
      </c>
      <c r="I63" s="24" t="str">
        <f t="shared" si="4"/>
        <v>直ちに</v>
      </c>
      <c r="J63" s="24" t="str">
        <f t="shared" si="0"/>
        <v>a</v>
      </c>
      <c r="K63" s="22" t="s">
        <v>25</v>
      </c>
      <c r="L63" s="25" t="s">
        <v>25</v>
      </c>
      <c r="M63" s="24" t="s">
        <v>25</v>
      </c>
      <c r="N63" s="22" t="s">
        <v>25</v>
      </c>
      <c r="O63" s="25" t="s">
        <v>25</v>
      </c>
      <c r="P63" s="26" t="s">
        <v>25</v>
      </c>
    </row>
    <row r="64" spans="1:16" s="43" customFormat="1" ht="18" customHeight="1" x14ac:dyDescent="0.25">
      <c r="A64" s="22">
        <v>4</v>
      </c>
      <c r="B64" s="39" t="s">
        <v>107</v>
      </c>
      <c r="C64" s="40"/>
      <c r="D64" s="22" t="s">
        <v>16</v>
      </c>
      <c r="E64" s="25" t="s">
        <v>25</v>
      </c>
      <c r="F64" s="24" t="s">
        <v>29</v>
      </c>
      <c r="G64" s="22" t="str">
        <f>IF(H64=11,"（全数）",IF(H64=12,"（全数）",IF(H64=21,"小児科",IF(H64=22,"インフル",IF(H64=23,"眼科",IF(H64=24,"ＳＴＤ",IF(H64=251,"基幹",IF(H64=252,"基幹"))))))))</f>
        <v>（全数）</v>
      </c>
      <c r="H64" s="24">
        <v>11</v>
      </c>
      <c r="I64" s="24" t="str">
        <f t="shared" si="4"/>
        <v>直ちに</v>
      </c>
      <c r="J64" s="24" t="str">
        <f t="shared" si="0"/>
        <v>a</v>
      </c>
      <c r="K64" s="22" t="s">
        <v>25</v>
      </c>
      <c r="L64" s="25" t="s">
        <v>25</v>
      </c>
      <c r="M64" s="24" t="s">
        <v>25</v>
      </c>
      <c r="N64" s="22" t="s">
        <v>25</v>
      </c>
      <c r="O64" s="25" t="s">
        <v>25</v>
      </c>
      <c r="P64" s="26" t="s">
        <v>25</v>
      </c>
    </row>
    <row r="65" spans="1:16" s="43" customFormat="1" ht="18" customHeight="1" x14ac:dyDescent="0.25">
      <c r="A65" s="22">
        <v>4</v>
      </c>
      <c r="B65" s="39" t="s">
        <v>108</v>
      </c>
      <c r="C65" s="40" t="s">
        <v>109</v>
      </c>
      <c r="D65" s="22" t="s">
        <v>16</v>
      </c>
      <c r="E65" s="25" t="s">
        <v>25</v>
      </c>
      <c r="F65" s="24" t="s">
        <v>29</v>
      </c>
      <c r="G65" s="22" t="str">
        <f t="shared" si="3"/>
        <v>（全数）</v>
      </c>
      <c r="H65" s="24">
        <v>11</v>
      </c>
      <c r="I65" s="24" t="str">
        <f t="shared" si="4"/>
        <v>直ちに</v>
      </c>
      <c r="J65" s="24" t="str">
        <f t="shared" si="0"/>
        <v>a</v>
      </c>
      <c r="K65" s="22" t="s">
        <v>25</v>
      </c>
      <c r="L65" s="25" t="s">
        <v>25</v>
      </c>
      <c r="M65" s="24" t="s">
        <v>25</v>
      </c>
      <c r="N65" s="22" t="s">
        <v>25</v>
      </c>
      <c r="O65" s="25" t="s">
        <v>25</v>
      </c>
      <c r="P65" s="26" t="s">
        <v>25</v>
      </c>
    </row>
    <row r="66" spans="1:16" s="43" customFormat="1" ht="18" customHeight="1" x14ac:dyDescent="0.25">
      <c r="A66" s="22">
        <v>4</v>
      </c>
      <c r="B66" s="23" t="s">
        <v>110</v>
      </c>
      <c r="C66" s="42" t="s">
        <v>111</v>
      </c>
      <c r="D66" s="22" t="s">
        <v>16</v>
      </c>
      <c r="E66" s="25" t="s">
        <v>25</v>
      </c>
      <c r="F66" s="24" t="s">
        <v>16</v>
      </c>
      <c r="G66" s="22" t="str">
        <f t="shared" si="3"/>
        <v>（全数）</v>
      </c>
      <c r="H66" s="24">
        <v>11</v>
      </c>
      <c r="I66" s="24" t="str">
        <f t="shared" si="4"/>
        <v>直ちに</v>
      </c>
      <c r="J66" s="24" t="str">
        <f t="shared" si="0"/>
        <v>a</v>
      </c>
      <c r="K66" s="22" t="s">
        <v>25</v>
      </c>
      <c r="L66" s="25" t="s">
        <v>25</v>
      </c>
      <c r="M66" s="24" t="s">
        <v>25</v>
      </c>
      <c r="N66" s="22" t="s">
        <v>25</v>
      </c>
      <c r="O66" s="25" t="s">
        <v>25</v>
      </c>
      <c r="P66" s="26" t="s">
        <v>25</v>
      </c>
    </row>
    <row r="67" spans="1:16" s="43" customFormat="1" ht="18" customHeight="1" thickBot="1" x14ac:dyDescent="0.3">
      <c r="A67" s="10">
        <v>4</v>
      </c>
      <c r="B67" s="27" t="s">
        <v>112</v>
      </c>
      <c r="C67" s="47"/>
      <c r="D67" s="10" t="s">
        <v>16</v>
      </c>
      <c r="E67" s="14" t="s">
        <v>25</v>
      </c>
      <c r="F67" s="9" t="s">
        <v>16</v>
      </c>
      <c r="G67" s="10" t="str">
        <f>IF(H67=11,"（全数）",IF(H67=12,"（全数）",IF(H67=21,"小児科",IF(H67=22,"インフル",IF(H67=23,"眼科",IF(H67=24,"ＳＴＤ",IF(H67=251,"基幹",IF(H67=252,"基幹"))))))))</f>
        <v>（全数）</v>
      </c>
      <c r="H67" s="9">
        <v>11</v>
      </c>
      <c r="I67" s="9" t="str">
        <f t="shared" si="4"/>
        <v>直ちに</v>
      </c>
      <c r="J67" s="9" t="str">
        <f t="shared" si="0"/>
        <v>a</v>
      </c>
      <c r="K67" s="10" t="s">
        <v>25</v>
      </c>
      <c r="L67" s="14" t="s">
        <v>25</v>
      </c>
      <c r="M67" s="9" t="s">
        <v>25</v>
      </c>
      <c r="N67" s="10" t="s">
        <v>25</v>
      </c>
      <c r="O67" s="14" t="s">
        <v>25</v>
      </c>
      <c r="P67" s="28" t="s">
        <v>25</v>
      </c>
    </row>
    <row r="68" spans="1:16" s="41" customFormat="1" ht="18" customHeight="1" x14ac:dyDescent="0.25">
      <c r="A68" s="29">
        <v>5</v>
      </c>
      <c r="B68" s="48" t="s">
        <v>113</v>
      </c>
      <c r="C68" s="49" t="s">
        <v>114</v>
      </c>
      <c r="D68" s="29" t="s">
        <v>16</v>
      </c>
      <c r="E68" s="32" t="s">
        <v>25</v>
      </c>
      <c r="F68" s="31" t="s">
        <v>25</v>
      </c>
      <c r="G68" s="29" t="str">
        <f t="shared" si="3"/>
        <v>（全数）</v>
      </c>
      <c r="H68" s="31">
        <v>12</v>
      </c>
      <c r="I68" s="31" t="str">
        <f t="shared" si="4"/>
        <v>７日以内</v>
      </c>
      <c r="J68" s="31" t="str">
        <f t="shared" si="0"/>
        <v>b1</v>
      </c>
      <c r="K68" s="29" t="s">
        <v>25</v>
      </c>
      <c r="L68" s="32" t="s">
        <v>25</v>
      </c>
      <c r="M68" s="31" t="s">
        <v>25</v>
      </c>
      <c r="N68" s="29" t="s">
        <v>25</v>
      </c>
      <c r="O68" s="32" t="s">
        <v>25</v>
      </c>
      <c r="P68" s="33" t="s">
        <v>25</v>
      </c>
    </row>
    <row r="69" spans="1:16" s="41" customFormat="1" ht="18" customHeight="1" x14ac:dyDescent="0.25">
      <c r="A69" s="22">
        <v>5</v>
      </c>
      <c r="B69" s="39" t="s">
        <v>115</v>
      </c>
      <c r="C69" s="40" t="s">
        <v>116</v>
      </c>
      <c r="D69" s="22" t="s">
        <v>16</v>
      </c>
      <c r="E69" s="25" t="s">
        <v>25</v>
      </c>
      <c r="F69" s="24" t="s">
        <v>25</v>
      </c>
      <c r="G69" s="22" t="str">
        <f t="shared" si="3"/>
        <v>小児科</v>
      </c>
      <c r="H69" s="24">
        <v>21</v>
      </c>
      <c r="I69" s="24" t="str">
        <f t="shared" si="4"/>
        <v>次の月曜</v>
      </c>
      <c r="J69" s="24" t="str">
        <f t="shared" si="0"/>
        <v>c1</v>
      </c>
      <c r="K69" s="22" t="s">
        <v>25</v>
      </c>
      <c r="L69" s="25" t="s">
        <v>25</v>
      </c>
      <c r="M69" s="24" t="s">
        <v>25</v>
      </c>
      <c r="N69" s="22" t="s">
        <v>25</v>
      </c>
      <c r="O69" s="25" t="s">
        <v>25</v>
      </c>
      <c r="P69" s="26" t="s">
        <v>25</v>
      </c>
    </row>
    <row r="70" spans="1:16" s="41" customFormat="1" ht="18" customHeight="1" x14ac:dyDescent="0.25">
      <c r="A70" s="22">
        <v>5</v>
      </c>
      <c r="B70" s="39" t="s">
        <v>117</v>
      </c>
      <c r="C70" s="40" t="s">
        <v>118</v>
      </c>
      <c r="D70" s="22" t="s">
        <v>16</v>
      </c>
      <c r="E70" s="25" t="s">
        <v>25</v>
      </c>
      <c r="F70" s="24" t="s">
        <v>25</v>
      </c>
      <c r="G70" s="22" t="str">
        <f t="shared" si="3"/>
        <v>小児科</v>
      </c>
      <c r="H70" s="24">
        <v>21</v>
      </c>
      <c r="I70" s="24" t="str">
        <f t="shared" si="4"/>
        <v>次の月曜</v>
      </c>
      <c r="J70" s="24" t="str">
        <f t="shared" si="0"/>
        <v>c1</v>
      </c>
      <c r="K70" s="22" t="s">
        <v>25</v>
      </c>
      <c r="L70" s="25" t="s">
        <v>25</v>
      </c>
      <c r="M70" s="24" t="s">
        <v>25</v>
      </c>
      <c r="N70" s="22" t="s">
        <v>25</v>
      </c>
      <c r="O70" s="25" t="s">
        <v>25</v>
      </c>
      <c r="P70" s="26" t="s">
        <v>25</v>
      </c>
    </row>
    <row r="71" spans="1:16" s="41" customFormat="1" ht="38.25" x14ac:dyDescent="0.25">
      <c r="A71" s="22">
        <v>5</v>
      </c>
      <c r="B71" s="50" t="s">
        <v>119</v>
      </c>
      <c r="C71" s="42" t="s">
        <v>120</v>
      </c>
      <c r="D71" s="22" t="s">
        <v>16</v>
      </c>
      <c r="E71" s="25" t="s">
        <v>25</v>
      </c>
      <c r="F71" s="24" t="s">
        <v>25</v>
      </c>
      <c r="G71" s="51" t="s">
        <v>121</v>
      </c>
      <c r="H71" s="24">
        <v>22</v>
      </c>
      <c r="I71" s="24" t="str">
        <f>IF(H71=11,"直ちに",IF(H71=12,"７日以内",IF(H71=21,"次の月曜",IF(H71=22,"次の月曜",IF(H71=23,"次の月曜",IF(H71=24,"翌月初日",IF(H71=251,"次の月曜",IF(H71=252,"翌月初日"))))))))</f>
        <v>次の月曜</v>
      </c>
      <c r="J71" s="24" t="str">
        <f t="shared" si="0"/>
        <v>c1</v>
      </c>
      <c r="K71" s="22" t="s">
        <v>25</v>
      </c>
      <c r="L71" s="25" t="s">
        <v>25</v>
      </c>
      <c r="M71" s="24" t="s">
        <v>25</v>
      </c>
      <c r="N71" s="22" t="s">
        <v>25</v>
      </c>
      <c r="O71" s="25" t="s">
        <v>25</v>
      </c>
      <c r="P71" s="26" t="s">
        <v>25</v>
      </c>
    </row>
    <row r="72" spans="1:16" s="41" customFormat="1" ht="51" x14ac:dyDescent="0.25">
      <c r="A72" s="22">
        <v>5</v>
      </c>
      <c r="B72" s="44" t="s">
        <v>122</v>
      </c>
      <c r="C72" s="42" t="s">
        <v>120</v>
      </c>
      <c r="D72" s="22" t="s">
        <v>16</v>
      </c>
      <c r="E72" s="25" t="s">
        <v>25</v>
      </c>
      <c r="F72" s="24" t="s">
        <v>25</v>
      </c>
      <c r="G72" s="51" t="s">
        <v>121</v>
      </c>
      <c r="H72" s="24">
        <v>22</v>
      </c>
      <c r="I72" s="24" t="str">
        <f>IF(H72=11,"直ちに",IF(H72=12,"７日以内",IF(H72=21,"次の月曜",IF(H72=22,"次の月曜",IF(H72=23,"次の月曜",IF(H72=24,"翌月初日",IF(H72=251,"次の月曜",IF(H72=252,"翌月初日"))))))))</f>
        <v>次の月曜</v>
      </c>
      <c r="J72" s="24" t="str">
        <f t="shared" si="0"/>
        <v>c1</v>
      </c>
      <c r="K72" s="22" t="s">
        <v>25</v>
      </c>
      <c r="L72" s="25" t="s">
        <v>25</v>
      </c>
      <c r="M72" s="24" t="s">
        <v>25</v>
      </c>
      <c r="N72" s="22" t="s">
        <v>25</v>
      </c>
      <c r="O72" s="25" t="s">
        <v>25</v>
      </c>
      <c r="P72" s="26" t="s">
        <v>25</v>
      </c>
    </row>
    <row r="73" spans="1:16" s="41" customFormat="1" ht="30" customHeight="1" x14ac:dyDescent="0.25">
      <c r="A73" s="22">
        <v>5</v>
      </c>
      <c r="B73" s="50" t="s">
        <v>123</v>
      </c>
      <c r="C73" s="42" t="s">
        <v>124</v>
      </c>
      <c r="D73" s="22" t="s">
        <v>16</v>
      </c>
      <c r="E73" s="25" t="s">
        <v>25</v>
      </c>
      <c r="F73" s="24" t="s">
        <v>25</v>
      </c>
      <c r="G73" s="22" t="str">
        <f t="shared" si="3"/>
        <v>（全数）</v>
      </c>
      <c r="H73" s="24">
        <v>12</v>
      </c>
      <c r="I73" s="24" t="str">
        <f t="shared" si="4"/>
        <v>７日以内</v>
      </c>
      <c r="J73" s="24" t="str">
        <f t="shared" ref="J73:J83" si="5">IF(H73=11,"a",IF(H73=12,"b1",IF(H73=21,"c1",IF(H73=22,"c1",IF(H73=23,"c1",IF(H73=24,"c1","c2"))))))</f>
        <v>b1</v>
      </c>
      <c r="K73" s="22" t="s">
        <v>25</v>
      </c>
      <c r="L73" s="25" t="s">
        <v>25</v>
      </c>
      <c r="M73" s="24" t="s">
        <v>25</v>
      </c>
      <c r="N73" s="22" t="s">
        <v>25</v>
      </c>
      <c r="O73" s="25" t="s">
        <v>25</v>
      </c>
      <c r="P73" s="26" t="s">
        <v>25</v>
      </c>
    </row>
    <row r="74" spans="1:16" s="41" customFormat="1" ht="18" customHeight="1" x14ac:dyDescent="0.25">
      <c r="A74" s="22">
        <v>5</v>
      </c>
      <c r="B74" s="39" t="s">
        <v>125</v>
      </c>
      <c r="C74" s="40" t="s">
        <v>126</v>
      </c>
      <c r="D74" s="22" t="s">
        <v>16</v>
      </c>
      <c r="E74" s="25" t="s">
        <v>25</v>
      </c>
      <c r="F74" s="24" t="s">
        <v>25</v>
      </c>
      <c r="G74" s="22" t="str">
        <f t="shared" si="3"/>
        <v>小児科</v>
      </c>
      <c r="H74" s="24">
        <v>21</v>
      </c>
      <c r="I74" s="24" t="str">
        <f t="shared" si="4"/>
        <v>次の月曜</v>
      </c>
      <c r="J74" s="24" t="str">
        <f t="shared" si="5"/>
        <v>c1</v>
      </c>
      <c r="K74" s="22" t="s">
        <v>25</v>
      </c>
      <c r="L74" s="25" t="s">
        <v>25</v>
      </c>
      <c r="M74" s="24" t="s">
        <v>25</v>
      </c>
      <c r="N74" s="22" t="s">
        <v>25</v>
      </c>
      <c r="O74" s="25" t="s">
        <v>25</v>
      </c>
      <c r="P74" s="26" t="s">
        <v>25</v>
      </c>
    </row>
    <row r="75" spans="1:16" s="41" customFormat="1" ht="18" customHeight="1" x14ac:dyDescent="0.25">
      <c r="A75" s="22">
        <v>5</v>
      </c>
      <c r="B75" s="39" t="s">
        <v>127</v>
      </c>
      <c r="C75" s="40" t="s">
        <v>128</v>
      </c>
      <c r="D75" s="22" t="s">
        <v>16</v>
      </c>
      <c r="E75" s="25" t="s">
        <v>25</v>
      </c>
      <c r="F75" s="24" t="s">
        <v>25</v>
      </c>
      <c r="G75" s="22" t="s">
        <v>32</v>
      </c>
      <c r="H75" s="24">
        <v>12</v>
      </c>
      <c r="I75" s="24" t="s">
        <v>129</v>
      </c>
      <c r="J75" s="24" t="s">
        <v>130</v>
      </c>
      <c r="K75" s="22" t="s">
        <v>25</v>
      </c>
      <c r="L75" s="25" t="s">
        <v>25</v>
      </c>
      <c r="M75" s="24" t="s">
        <v>25</v>
      </c>
      <c r="N75" s="22" t="s">
        <v>25</v>
      </c>
      <c r="O75" s="25" t="s">
        <v>25</v>
      </c>
      <c r="P75" s="26" t="s">
        <v>25</v>
      </c>
    </row>
    <row r="76" spans="1:16" s="41" customFormat="1" ht="30" customHeight="1" x14ac:dyDescent="0.25">
      <c r="A76" s="22">
        <v>5</v>
      </c>
      <c r="B76" s="39" t="s">
        <v>131</v>
      </c>
      <c r="C76" s="40" t="s">
        <v>132</v>
      </c>
      <c r="D76" s="22" t="s">
        <v>16</v>
      </c>
      <c r="E76" s="25" t="s">
        <v>25</v>
      </c>
      <c r="F76" s="24" t="s">
        <v>25</v>
      </c>
      <c r="G76" s="51" t="s">
        <v>133</v>
      </c>
      <c r="H76" s="24">
        <v>21</v>
      </c>
      <c r="I76" s="24" t="str">
        <f t="shared" si="4"/>
        <v>次の月曜</v>
      </c>
      <c r="J76" s="24" t="str">
        <f t="shared" si="5"/>
        <v>c1</v>
      </c>
      <c r="K76" s="22" t="s">
        <v>25</v>
      </c>
      <c r="L76" s="25" t="s">
        <v>25</v>
      </c>
      <c r="M76" s="24" t="s">
        <v>25</v>
      </c>
      <c r="N76" s="22" t="s">
        <v>25</v>
      </c>
      <c r="O76" s="25" t="s">
        <v>25</v>
      </c>
      <c r="P76" s="26" t="s">
        <v>25</v>
      </c>
    </row>
    <row r="77" spans="1:16" s="41" customFormat="1" ht="18" customHeight="1" x14ac:dyDescent="0.25">
      <c r="A77" s="22">
        <v>5</v>
      </c>
      <c r="B77" s="39" t="s">
        <v>134</v>
      </c>
      <c r="C77" s="40" t="s">
        <v>135</v>
      </c>
      <c r="D77" s="22" t="s">
        <v>16</v>
      </c>
      <c r="E77" s="25" t="s">
        <v>25</v>
      </c>
      <c r="F77" s="24" t="s">
        <v>25</v>
      </c>
      <c r="G77" s="22" t="str">
        <f t="shared" si="3"/>
        <v>眼科</v>
      </c>
      <c r="H77" s="24">
        <v>23</v>
      </c>
      <c r="I77" s="24" t="str">
        <f t="shared" si="4"/>
        <v>次の月曜</v>
      </c>
      <c r="J77" s="24" t="str">
        <f t="shared" si="5"/>
        <v>c1</v>
      </c>
      <c r="K77" s="22" t="s">
        <v>25</v>
      </c>
      <c r="L77" s="25" t="s">
        <v>25</v>
      </c>
      <c r="M77" s="24" t="s">
        <v>25</v>
      </c>
      <c r="N77" s="22" t="s">
        <v>25</v>
      </c>
      <c r="O77" s="25" t="s">
        <v>25</v>
      </c>
      <c r="P77" s="26" t="s">
        <v>25</v>
      </c>
    </row>
    <row r="78" spans="1:16" s="41" customFormat="1" ht="18" customHeight="1" x14ac:dyDescent="0.25">
      <c r="A78" s="22">
        <v>5</v>
      </c>
      <c r="B78" s="39" t="s">
        <v>136</v>
      </c>
      <c r="C78" s="40"/>
      <c r="D78" s="22" t="s">
        <v>16</v>
      </c>
      <c r="E78" s="25" t="s">
        <v>25</v>
      </c>
      <c r="F78" s="24" t="s">
        <v>25</v>
      </c>
      <c r="G78" s="22" t="str">
        <f t="shared" si="3"/>
        <v>（全数）</v>
      </c>
      <c r="H78" s="24">
        <v>12</v>
      </c>
      <c r="I78" s="24" t="str">
        <f t="shared" si="4"/>
        <v>７日以内</v>
      </c>
      <c r="J78" s="24" t="str">
        <f t="shared" si="5"/>
        <v>b1</v>
      </c>
      <c r="K78" s="22" t="s">
        <v>25</v>
      </c>
      <c r="L78" s="25" t="s">
        <v>25</v>
      </c>
      <c r="M78" s="24" t="s">
        <v>25</v>
      </c>
      <c r="N78" s="22" t="s">
        <v>25</v>
      </c>
      <c r="O78" s="25" t="s">
        <v>25</v>
      </c>
      <c r="P78" s="26" t="s">
        <v>25</v>
      </c>
    </row>
    <row r="79" spans="1:16" s="41" customFormat="1" ht="42.75" customHeight="1" x14ac:dyDescent="0.25">
      <c r="A79" s="22">
        <v>5</v>
      </c>
      <c r="B79" s="44" t="s">
        <v>137</v>
      </c>
      <c r="C79" s="40" t="s">
        <v>138</v>
      </c>
      <c r="D79" s="22" t="s">
        <v>16</v>
      </c>
      <c r="E79" s="25" t="s">
        <v>25</v>
      </c>
      <c r="F79" s="24" t="s">
        <v>25</v>
      </c>
      <c r="G79" s="22" t="str">
        <f t="shared" si="3"/>
        <v>（全数）</v>
      </c>
      <c r="H79" s="24">
        <v>12</v>
      </c>
      <c r="I79" s="24" t="str">
        <f t="shared" si="4"/>
        <v>７日以内</v>
      </c>
      <c r="J79" s="24" t="str">
        <f t="shared" si="5"/>
        <v>b1</v>
      </c>
      <c r="K79" s="22" t="s">
        <v>25</v>
      </c>
      <c r="L79" s="25" t="s">
        <v>25</v>
      </c>
      <c r="M79" s="24" t="s">
        <v>25</v>
      </c>
      <c r="N79" s="22" t="s">
        <v>25</v>
      </c>
      <c r="O79" s="25" t="s">
        <v>25</v>
      </c>
      <c r="P79" s="26" t="s">
        <v>25</v>
      </c>
    </row>
    <row r="80" spans="1:16" s="43" customFormat="1" ht="18" customHeight="1" x14ac:dyDescent="0.25">
      <c r="A80" s="22">
        <v>5</v>
      </c>
      <c r="B80" s="39" t="s">
        <v>139</v>
      </c>
      <c r="C80" s="40" t="s">
        <v>140</v>
      </c>
      <c r="D80" s="22" t="s">
        <v>16</v>
      </c>
      <c r="E80" s="25" t="s">
        <v>25</v>
      </c>
      <c r="F80" s="24" t="s">
        <v>25</v>
      </c>
      <c r="G80" s="22" t="str">
        <f t="shared" si="3"/>
        <v>基幹</v>
      </c>
      <c r="H80" s="24">
        <v>251</v>
      </c>
      <c r="I80" s="24" t="str">
        <f t="shared" si="4"/>
        <v>次の月曜</v>
      </c>
      <c r="J80" s="24" t="str">
        <f t="shared" si="5"/>
        <v>c2</v>
      </c>
      <c r="K80" s="22" t="s">
        <v>25</v>
      </c>
      <c r="L80" s="25" t="s">
        <v>25</v>
      </c>
      <c r="M80" s="24" t="s">
        <v>25</v>
      </c>
      <c r="N80" s="22" t="s">
        <v>25</v>
      </c>
      <c r="O80" s="25" t="s">
        <v>25</v>
      </c>
      <c r="P80" s="26" t="s">
        <v>25</v>
      </c>
    </row>
    <row r="81" spans="1:16" s="43" customFormat="1" ht="18" customHeight="1" x14ac:dyDescent="0.25">
      <c r="A81" s="22">
        <v>5</v>
      </c>
      <c r="B81" s="23" t="s">
        <v>141</v>
      </c>
      <c r="C81" s="42" t="s">
        <v>142</v>
      </c>
      <c r="D81" s="22" t="s">
        <v>16</v>
      </c>
      <c r="E81" s="25" t="s">
        <v>25</v>
      </c>
      <c r="F81" s="24" t="s">
        <v>25</v>
      </c>
      <c r="G81" s="22" t="str">
        <f t="shared" si="3"/>
        <v>（全数）</v>
      </c>
      <c r="H81" s="24">
        <v>12</v>
      </c>
      <c r="I81" s="24" t="str">
        <f t="shared" si="4"/>
        <v>７日以内</v>
      </c>
      <c r="J81" s="24" t="str">
        <f t="shared" si="5"/>
        <v>b1</v>
      </c>
      <c r="K81" s="22" t="s">
        <v>25</v>
      </c>
      <c r="L81" s="25" t="s">
        <v>25</v>
      </c>
      <c r="M81" s="24" t="s">
        <v>25</v>
      </c>
      <c r="N81" s="22" t="s">
        <v>25</v>
      </c>
      <c r="O81" s="25" t="s">
        <v>25</v>
      </c>
      <c r="P81" s="26" t="s">
        <v>25</v>
      </c>
    </row>
    <row r="82" spans="1:16" s="43" customFormat="1" ht="18" customHeight="1" x14ac:dyDescent="0.25">
      <c r="A82" s="22">
        <v>5</v>
      </c>
      <c r="B82" s="39" t="s">
        <v>143</v>
      </c>
      <c r="C82" s="40" t="s">
        <v>144</v>
      </c>
      <c r="D82" s="22" t="s">
        <v>16</v>
      </c>
      <c r="E82" s="25" t="s">
        <v>25</v>
      </c>
      <c r="F82" s="24" t="s">
        <v>25</v>
      </c>
      <c r="G82" s="22" t="str">
        <f t="shared" si="3"/>
        <v>（全数）</v>
      </c>
      <c r="H82" s="24">
        <v>12</v>
      </c>
      <c r="I82" s="24" t="str">
        <f t="shared" si="4"/>
        <v>７日以内</v>
      </c>
      <c r="J82" s="24" t="str">
        <f t="shared" si="5"/>
        <v>b1</v>
      </c>
      <c r="K82" s="22" t="s">
        <v>25</v>
      </c>
      <c r="L82" s="25" t="s">
        <v>25</v>
      </c>
      <c r="M82" s="24" t="s">
        <v>25</v>
      </c>
      <c r="N82" s="22" t="s">
        <v>25</v>
      </c>
      <c r="O82" s="25" t="s">
        <v>25</v>
      </c>
      <c r="P82" s="26" t="s">
        <v>25</v>
      </c>
    </row>
    <row r="83" spans="1:16" s="43" customFormat="1" ht="18" customHeight="1" x14ac:dyDescent="0.25">
      <c r="A83" s="22">
        <v>5</v>
      </c>
      <c r="B83" s="39" t="s">
        <v>145</v>
      </c>
      <c r="C83" s="40" t="s">
        <v>146</v>
      </c>
      <c r="D83" s="22" t="s">
        <v>16</v>
      </c>
      <c r="E83" s="25" t="s">
        <v>25</v>
      </c>
      <c r="F83" s="24" t="s">
        <v>25</v>
      </c>
      <c r="G83" s="22" t="str">
        <f t="shared" si="3"/>
        <v>（全数）</v>
      </c>
      <c r="H83" s="24">
        <v>12</v>
      </c>
      <c r="I83" s="24" t="str">
        <f t="shared" si="4"/>
        <v>７日以内</v>
      </c>
      <c r="J83" s="24" t="str">
        <f t="shared" si="5"/>
        <v>b1</v>
      </c>
      <c r="K83" s="22" t="s">
        <v>25</v>
      </c>
      <c r="L83" s="25" t="s">
        <v>25</v>
      </c>
      <c r="M83" s="24" t="s">
        <v>25</v>
      </c>
      <c r="N83" s="22" t="s">
        <v>25</v>
      </c>
      <c r="O83" s="25" t="s">
        <v>25</v>
      </c>
      <c r="P83" s="26" t="s">
        <v>25</v>
      </c>
    </row>
    <row r="84" spans="1:16" s="43" customFormat="1" ht="18" customHeight="1" x14ac:dyDescent="0.25">
      <c r="A84" s="22">
        <v>5</v>
      </c>
      <c r="B84" s="23" t="s">
        <v>147</v>
      </c>
      <c r="C84" s="42" t="s">
        <v>148</v>
      </c>
      <c r="D84" s="22" t="s">
        <v>16</v>
      </c>
      <c r="E84" s="25" t="s">
        <v>25</v>
      </c>
      <c r="F84" s="24" t="s">
        <v>16</v>
      </c>
      <c r="G84" s="22" t="str">
        <f t="shared" si="3"/>
        <v>（全数）</v>
      </c>
      <c r="H84" s="24">
        <v>12</v>
      </c>
      <c r="I84" s="24" t="str">
        <f t="shared" si="4"/>
        <v>７日以内</v>
      </c>
      <c r="J84" s="24" t="s">
        <v>149</v>
      </c>
      <c r="K84" s="22" t="s">
        <v>25</v>
      </c>
      <c r="L84" s="25" t="s">
        <v>25</v>
      </c>
      <c r="M84" s="24" t="s">
        <v>25</v>
      </c>
      <c r="N84" s="22" t="s">
        <v>25</v>
      </c>
      <c r="O84" s="25" t="s">
        <v>25</v>
      </c>
      <c r="P84" s="26" t="s">
        <v>25</v>
      </c>
    </row>
    <row r="85" spans="1:16" s="43" customFormat="1" ht="35.25" customHeight="1" x14ac:dyDescent="0.25">
      <c r="A85" s="22">
        <v>5</v>
      </c>
      <c r="B85" s="44" t="s">
        <v>150</v>
      </c>
      <c r="C85" s="40" t="s">
        <v>151</v>
      </c>
      <c r="D85" s="22" t="s">
        <v>16</v>
      </c>
      <c r="E85" s="25" t="s">
        <v>25</v>
      </c>
      <c r="F85" s="24" t="s">
        <v>25</v>
      </c>
      <c r="G85" s="22" t="str">
        <f t="shared" si="3"/>
        <v>基幹</v>
      </c>
      <c r="H85" s="24">
        <v>251</v>
      </c>
      <c r="I85" s="24" t="str">
        <f t="shared" si="4"/>
        <v>次の月曜</v>
      </c>
      <c r="J85" s="24" t="str">
        <f t="shared" ref="J85:J115" si="6">IF(H85=11,"a",IF(H85=12,"b1",IF(H85=21,"c1",IF(H85=22,"c1",IF(H85=23,"c1",IF(H85=24,"c1","c2"))))))</f>
        <v>c2</v>
      </c>
      <c r="K85" s="22" t="s">
        <v>25</v>
      </c>
      <c r="L85" s="25" t="s">
        <v>25</v>
      </c>
      <c r="M85" s="24" t="s">
        <v>25</v>
      </c>
      <c r="N85" s="22" t="s">
        <v>25</v>
      </c>
      <c r="O85" s="25" t="s">
        <v>25</v>
      </c>
      <c r="P85" s="26" t="s">
        <v>25</v>
      </c>
    </row>
    <row r="86" spans="1:16" s="43" customFormat="1" ht="18" customHeight="1" x14ac:dyDescent="0.25">
      <c r="A86" s="22">
        <v>5</v>
      </c>
      <c r="B86" s="39" t="s">
        <v>152</v>
      </c>
      <c r="C86" s="40" t="s">
        <v>153</v>
      </c>
      <c r="D86" s="22" t="s">
        <v>16</v>
      </c>
      <c r="E86" s="25" t="s">
        <v>25</v>
      </c>
      <c r="F86" s="24" t="s">
        <v>25</v>
      </c>
      <c r="G86" s="22" t="str">
        <f t="shared" si="3"/>
        <v>（全数）</v>
      </c>
      <c r="H86" s="24">
        <v>12</v>
      </c>
      <c r="I86" s="24" t="str">
        <f t="shared" si="4"/>
        <v>７日以内</v>
      </c>
      <c r="J86" s="24" t="str">
        <f t="shared" si="6"/>
        <v>b1</v>
      </c>
      <c r="K86" s="22" t="s">
        <v>25</v>
      </c>
      <c r="L86" s="25" t="s">
        <v>25</v>
      </c>
      <c r="M86" s="24" t="s">
        <v>25</v>
      </c>
      <c r="N86" s="22" t="s">
        <v>25</v>
      </c>
      <c r="O86" s="25" t="s">
        <v>25</v>
      </c>
      <c r="P86" s="26" t="s">
        <v>25</v>
      </c>
    </row>
    <row r="87" spans="1:16" s="43" customFormat="1" ht="18" customHeight="1" x14ac:dyDescent="0.25">
      <c r="A87" s="22">
        <v>5</v>
      </c>
      <c r="B87" s="39" t="s">
        <v>154</v>
      </c>
      <c r="C87" s="40" t="s">
        <v>155</v>
      </c>
      <c r="D87" s="22" t="s">
        <v>16</v>
      </c>
      <c r="E87" s="25" t="s">
        <v>25</v>
      </c>
      <c r="F87" s="24" t="s">
        <v>25</v>
      </c>
      <c r="G87" s="22" t="str">
        <f>IF(H87=11,"（全数）",IF(H87=12,"（全数）",IF(H87=21,"小児科",IF(H87=22,"インフル",IF(H87=23,"眼科",IF(H87=24,"ＳＴＤ",IF(H87=251,"基幹",IF(H87=252,"基幹"))))))))</f>
        <v>（全数）</v>
      </c>
      <c r="H87" s="24">
        <v>12</v>
      </c>
      <c r="I87" s="24" t="str">
        <f>IF(H87=11,"直ちに",IF(H87=12,"７日以内",IF(H87=21,"次の月曜",IF(H87=22,"次の月曜",IF(H87=23,"次の月曜",IF(H87=24,"翌月初日",IF(H87=251,"次の月曜",IF(H87=252,"翌月初日"))))))))</f>
        <v>７日以内</v>
      </c>
      <c r="J87" s="24" t="str">
        <f>IF(H87=11,"a",IF(H87=12,"b1",IF(H87=21,"c1",IF(H87=22,"c1",IF(H87=23,"c1",IF(H87=24,"c1","c2"))))))</f>
        <v>b1</v>
      </c>
      <c r="K87" s="22" t="s">
        <v>25</v>
      </c>
      <c r="L87" s="25" t="s">
        <v>25</v>
      </c>
      <c r="M87" s="24" t="s">
        <v>25</v>
      </c>
      <c r="N87" s="22" t="s">
        <v>25</v>
      </c>
      <c r="O87" s="25" t="s">
        <v>25</v>
      </c>
      <c r="P87" s="26" t="s">
        <v>25</v>
      </c>
    </row>
    <row r="88" spans="1:16" s="43" customFormat="1" ht="18" customHeight="1" x14ac:dyDescent="0.25">
      <c r="A88" s="22">
        <v>5</v>
      </c>
      <c r="B88" s="39" t="s">
        <v>156</v>
      </c>
      <c r="C88" s="40" t="s">
        <v>155</v>
      </c>
      <c r="D88" s="22" t="s">
        <v>16</v>
      </c>
      <c r="E88" s="25" t="s">
        <v>25</v>
      </c>
      <c r="F88" s="24" t="s">
        <v>25</v>
      </c>
      <c r="G88" s="22" t="str">
        <f>IF(H88=11,"（全数）",IF(H88=12,"（全数）",IF(H88=21,"小児科",IF(H88=22,"インフル",IF(H88=23,"眼科",IF(H88=24,"ＳＴＤ",IF(H88=251,"基幹",IF(H88=252,"基幹"))))))))</f>
        <v>（全数）</v>
      </c>
      <c r="H88" s="24">
        <v>12</v>
      </c>
      <c r="I88" s="24" t="s">
        <v>157</v>
      </c>
      <c r="J88" s="24" t="s">
        <v>158</v>
      </c>
      <c r="K88" s="22" t="s">
        <v>25</v>
      </c>
      <c r="L88" s="25" t="s">
        <v>25</v>
      </c>
      <c r="M88" s="24" t="s">
        <v>25</v>
      </c>
      <c r="N88" s="22" t="s">
        <v>25</v>
      </c>
      <c r="O88" s="25" t="s">
        <v>25</v>
      </c>
      <c r="P88" s="26" t="s">
        <v>25</v>
      </c>
    </row>
    <row r="89" spans="1:16" s="43" customFormat="1" ht="18" customHeight="1" x14ac:dyDescent="0.25">
      <c r="A89" s="22">
        <v>5</v>
      </c>
      <c r="B89" s="39" t="s">
        <v>159</v>
      </c>
      <c r="C89" s="40" t="s">
        <v>155</v>
      </c>
      <c r="D89" s="22" t="s">
        <v>16</v>
      </c>
      <c r="E89" s="25" t="s">
        <v>25</v>
      </c>
      <c r="F89" s="24" t="s">
        <v>25</v>
      </c>
      <c r="G89" s="22" t="str">
        <f>IF(H89=11,"（全数）",IF(H89=12,"（全数）",IF(H89=21,"小児科",IF(H89=22,"インフル",IF(H89=23,"眼科",IF(H89=24,"ＳＴＤ",IF(H89=251,"基幹",IF(H89=252,"基幹"))))))))</f>
        <v>（全数）</v>
      </c>
      <c r="H89" s="24">
        <v>12</v>
      </c>
      <c r="I89" s="24" t="str">
        <f>IF(H89=11,"直ちに",IF(H89=12,"７日以内",IF(H89=21,"次の月曜",IF(H89=22,"次の月曜",IF(H89=23,"次の月曜",IF(H89=24,"翌月初日",IF(H89=251,"次の月曜",IF(H89=252,"翌月初日"))))))))</f>
        <v>７日以内</v>
      </c>
      <c r="J89" s="24" t="str">
        <f>IF(H89=11,"a",IF(H89=12,"b1",IF(H89=21,"c1",IF(H89=22,"c1",IF(H89=23,"c1",IF(H89=24,"c1","c2"))))))</f>
        <v>b1</v>
      </c>
      <c r="K89" s="22" t="s">
        <v>25</v>
      </c>
      <c r="L89" s="25" t="s">
        <v>25</v>
      </c>
      <c r="M89" s="24" t="s">
        <v>25</v>
      </c>
      <c r="N89" s="22" t="s">
        <v>25</v>
      </c>
      <c r="O89" s="25" t="s">
        <v>25</v>
      </c>
      <c r="P89" s="26" t="s">
        <v>25</v>
      </c>
    </row>
    <row r="90" spans="1:16" s="43" customFormat="1" ht="18" customHeight="1" x14ac:dyDescent="0.25">
      <c r="A90" s="22">
        <v>5</v>
      </c>
      <c r="B90" s="39" t="s">
        <v>160</v>
      </c>
      <c r="C90" s="40" t="s">
        <v>161</v>
      </c>
      <c r="D90" s="22" t="s">
        <v>16</v>
      </c>
      <c r="E90" s="25" t="s">
        <v>25</v>
      </c>
      <c r="F90" s="24" t="s">
        <v>25</v>
      </c>
      <c r="G90" s="22" t="str">
        <f t="shared" si="3"/>
        <v>小児科</v>
      </c>
      <c r="H90" s="24">
        <v>21</v>
      </c>
      <c r="I90" s="24" t="str">
        <f t="shared" si="4"/>
        <v>次の月曜</v>
      </c>
      <c r="J90" s="24" t="str">
        <f t="shared" si="6"/>
        <v>c1</v>
      </c>
      <c r="K90" s="22" t="s">
        <v>25</v>
      </c>
      <c r="L90" s="25" t="s">
        <v>25</v>
      </c>
      <c r="M90" s="24" t="s">
        <v>25</v>
      </c>
      <c r="N90" s="22" t="s">
        <v>25</v>
      </c>
      <c r="O90" s="25" t="s">
        <v>25</v>
      </c>
      <c r="P90" s="26" t="s">
        <v>25</v>
      </c>
    </row>
    <row r="91" spans="1:16" s="43" customFormat="1" ht="18" customHeight="1" x14ac:dyDescent="0.25">
      <c r="A91" s="22">
        <v>5</v>
      </c>
      <c r="B91" s="39" t="s">
        <v>162</v>
      </c>
      <c r="C91" s="40" t="s">
        <v>161</v>
      </c>
      <c r="D91" s="22" t="s">
        <v>16</v>
      </c>
      <c r="E91" s="25" t="s">
        <v>25</v>
      </c>
      <c r="F91" s="24" t="s">
        <v>25</v>
      </c>
      <c r="G91" s="22" t="str">
        <f>IF(H91=11,"（全数）",IF(H91=12,"（全数）",IF(H91=21,"小児科",IF(H91=22,"インフル",IF(H91=23,"眼科",IF(H91=24,"ＳＴＤ",IF(H91=251,"基幹",IF(H91=252,"基幹"))))))))</f>
        <v>（全数）</v>
      </c>
      <c r="H91" s="24">
        <v>12</v>
      </c>
      <c r="I91" s="24" t="str">
        <f>IF(H91=11,"直ちに",IF(H91=12,"７日以内",IF(H91=21,"次の月曜",IF(H91=22,"次の月曜",IF(H91=23,"次の月曜",IF(H91=24,"翌月初日",IF(H91=251,"次の月曜",IF(H91=252,"翌月初日"))))))))</f>
        <v>７日以内</v>
      </c>
      <c r="J91" s="24" t="str">
        <f>IF(H91=11,"a",IF(H91=12,"b1",IF(H91=21,"c1",IF(H91=22,"c1",IF(H91=23,"c1",IF(H91=24,"c1","c2"))))))</f>
        <v>b1</v>
      </c>
      <c r="K91" s="22" t="s">
        <v>25</v>
      </c>
      <c r="L91" s="25" t="s">
        <v>25</v>
      </c>
      <c r="M91" s="24" t="s">
        <v>25</v>
      </c>
      <c r="N91" s="22" t="s">
        <v>25</v>
      </c>
      <c r="O91" s="25" t="s">
        <v>25</v>
      </c>
      <c r="P91" s="26" t="s">
        <v>25</v>
      </c>
    </row>
    <row r="92" spans="1:16" s="16" customFormat="1" ht="18" customHeight="1" x14ac:dyDescent="0.25">
      <c r="A92" s="22">
        <v>5</v>
      </c>
      <c r="B92" s="23" t="s">
        <v>163</v>
      </c>
      <c r="C92" s="42" t="s">
        <v>164</v>
      </c>
      <c r="D92" s="22" t="s">
        <v>16</v>
      </c>
      <c r="E92" s="25" t="s">
        <v>25</v>
      </c>
      <c r="F92" s="24" t="s">
        <v>25</v>
      </c>
      <c r="G92" s="22" t="str">
        <f>IF(H92=11,"（全数）",IF(H92=12,"（全数）",IF(H92=21,"小児科",IF(H92=22,"インフル",IF(H92=23,"眼科",IF(H92=24,"ＳＴＤ",IF(H92=251,"基幹",IF(H92=252,"基幹"))))))))</f>
        <v>ＳＴＤ</v>
      </c>
      <c r="H92" s="24">
        <v>24</v>
      </c>
      <c r="I92" s="24" t="str">
        <f t="shared" si="4"/>
        <v>翌月初日</v>
      </c>
      <c r="J92" s="24" t="str">
        <f t="shared" si="6"/>
        <v>c1</v>
      </c>
      <c r="K92" s="22" t="s">
        <v>25</v>
      </c>
      <c r="L92" s="25" t="s">
        <v>25</v>
      </c>
      <c r="M92" s="24" t="s">
        <v>25</v>
      </c>
      <c r="N92" s="22" t="s">
        <v>25</v>
      </c>
      <c r="O92" s="25" t="s">
        <v>25</v>
      </c>
      <c r="P92" s="26" t="s">
        <v>25</v>
      </c>
    </row>
    <row r="93" spans="1:16" s="43" customFormat="1" ht="18" customHeight="1" x14ac:dyDescent="0.25">
      <c r="A93" s="22">
        <v>5</v>
      </c>
      <c r="B93" s="39" t="s">
        <v>165</v>
      </c>
      <c r="C93" s="40" t="s">
        <v>166</v>
      </c>
      <c r="D93" s="22" t="s">
        <v>16</v>
      </c>
      <c r="E93" s="25" t="s">
        <v>25</v>
      </c>
      <c r="F93" s="24" t="s">
        <v>25</v>
      </c>
      <c r="G93" s="22" t="str">
        <f>IF(H93=11,"（全数）",IF(H93=12,"（全数）",IF(H93=21,"小児科",IF(H93=22,"インフル",IF(H93=23,"眼科",IF(H93=24,"ＳＴＤ",IF(H93=251,"基幹",IF(H93=252,"基幹"))))))))</f>
        <v>ＳＴＤ</v>
      </c>
      <c r="H93" s="24">
        <v>24</v>
      </c>
      <c r="I93" s="24" t="str">
        <f t="shared" si="4"/>
        <v>翌月初日</v>
      </c>
      <c r="J93" s="24" t="str">
        <f t="shared" si="6"/>
        <v>c1</v>
      </c>
      <c r="K93" s="22" t="s">
        <v>25</v>
      </c>
      <c r="L93" s="25" t="s">
        <v>25</v>
      </c>
      <c r="M93" s="24" t="s">
        <v>25</v>
      </c>
      <c r="N93" s="22" t="s">
        <v>25</v>
      </c>
      <c r="O93" s="25" t="s">
        <v>25</v>
      </c>
      <c r="P93" s="26" t="s">
        <v>25</v>
      </c>
    </row>
    <row r="94" spans="1:16" s="43" customFormat="1" ht="18" customHeight="1" x14ac:dyDescent="0.25">
      <c r="A94" s="22">
        <v>5</v>
      </c>
      <c r="B94" s="39" t="s">
        <v>167</v>
      </c>
      <c r="C94" s="40" t="s">
        <v>168</v>
      </c>
      <c r="D94" s="22" t="s">
        <v>16</v>
      </c>
      <c r="E94" s="25" t="s">
        <v>25</v>
      </c>
      <c r="F94" s="24" t="s">
        <v>25</v>
      </c>
      <c r="G94" s="22" t="str">
        <f t="shared" ref="G94:G115" si="7">IF(H94=11,"（全数）",IF(H94=12,"（全数）",IF(H94=21,"小児科",IF(H94=22,"インフル",IF(H94=23,"眼科",IF(H94=24,"ＳＴＤ",IF(H94=251,"基幹",IF(H94=252,"基幹"))))))))</f>
        <v>ＳＴＤ</v>
      </c>
      <c r="H94" s="24">
        <v>24</v>
      </c>
      <c r="I94" s="24" t="str">
        <f t="shared" si="4"/>
        <v>翌月初日</v>
      </c>
      <c r="J94" s="24" t="str">
        <f t="shared" si="6"/>
        <v>c1</v>
      </c>
      <c r="K94" s="22" t="s">
        <v>25</v>
      </c>
      <c r="L94" s="25" t="s">
        <v>25</v>
      </c>
      <c r="M94" s="24" t="s">
        <v>25</v>
      </c>
      <c r="N94" s="22" t="s">
        <v>25</v>
      </c>
      <c r="O94" s="25" t="s">
        <v>25</v>
      </c>
      <c r="P94" s="26" t="s">
        <v>25</v>
      </c>
    </row>
    <row r="95" spans="1:16" s="43" customFormat="1" ht="18" customHeight="1" x14ac:dyDescent="0.25">
      <c r="A95" s="22">
        <v>5</v>
      </c>
      <c r="B95" s="39" t="s">
        <v>169</v>
      </c>
      <c r="C95" s="40" t="s">
        <v>170</v>
      </c>
      <c r="D95" s="22" t="s">
        <v>16</v>
      </c>
      <c r="E95" s="25" t="s">
        <v>25</v>
      </c>
      <c r="F95" s="24" t="s">
        <v>25</v>
      </c>
      <c r="G95" s="22" t="str">
        <f>IF(H95=11,"（全数）",IF(H95=12,"（全数）",IF(H95=21,"小児科",IF(H95=22,"インフル",IF(H95=23,"眼科",IF(H95=24,"ＳＴＤ",IF(H95=251,"基幹",IF(H95=252,"基幹"))))))))</f>
        <v>（全数）</v>
      </c>
      <c r="H95" s="24">
        <v>12</v>
      </c>
      <c r="I95" s="24" t="str">
        <f>IF(H95=11,"直ちに",IF(H95=12,"７日以内",IF(H95=21,"次の月曜",IF(H95=22,"次の月曜",IF(H95=23,"次の月曜",IF(H95=24,"翌月初日",IF(H95=251,"次の月曜",IF(H95=252,"翌月初日"))))))))</f>
        <v>７日以内</v>
      </c>
      <c r="J95" s="24" t="str">
        <f t="shared" si="6"/>
        <v>b1</v>
      </c>
      <c r="K95" s="22" t="s">
        <v>25</v>
      </c>
      <c r="L95" s="25" t="s">
        <v>25</v>
      </c>
      <c r="M95" s="24" t="s">
        <v>25</v>
      </c>
      <c r="N95" s="22" t="s">
        <v>25</v>
      </c>
      <c r="O95" s="25" t="s">
        <v>25</v>
      </c>
      <c r="P95" s="26" t="s">
        <v>25</v>
      </c>
    </row>
    <row r="96" spans="1:16" s="43" customFormat="1" ht="18" customHeight="1" x14ac:dyDescent="0.25">
      <c r="A96" s="22">
        <v>5</v>
      </c>
      <c r="B96" s="39" t="s">
        <v>171</v>
      </c>
      <c r="C96" s="40" t="s">
        <v>172</v>
      </c>
      <c r="D96" s="22" t="s">
        <v>16</v>
      </c>
      <c r="E96" s="25" t="s">
        <v>25</v>
      </c>
      <c r="F96" s="24" t="s">
        <v>25</v>
      </c>
      <c r="G96" s="22" t="str">
        <f>IF(H96=11,"（全数）",IF(H96=12,"（全数）",IF(H96=21,"小児科",IF(H96=22,"インフル",IF(H96=23,"眼科",IF(H96=24,"ＳＴＤ",IF(H96=251,"基幹",IF(H96=252,"基幹"))))))))</f>
        <v>小児科</v>
      </c>
      <c r="H96" s="24">
        <v>21</v>
      </c>
      <c r="I96" s="24" t="str">
        <f>IF(H96=11,"直ちに",IF(H96=12,"７日以内",IF(H96=21,"次の月曜",IF(H96=22,"次の月曜",IF(H96=23,"次の月曜",IF(H96=24,"翌月初日",IF(H96=251,"次の月曜",IF(H96=252,"翌月初日"))))))))</f>
        <v>次の月曜</v>
      </c>
      <c r="J96" s="24" t="str">
        <f t="shared" si="6"/>
        <v>c1</v>
      </c>
      <c r="K96" s="22" t="s">
        <v>25</v>
      </c>
      <c r="L96" s="25" t="s">
        <v>25</v>
      </c>
      <c r="M96" s="24" t="s">
        <v>25</v>
      </c>
      <c r="N96" s="22" t="s">
        <v>25</v>
      </c>
      <c r="O96" s="25" t="s">
        <v>25</v>
      </c>
      <c r="P96" s="26" t="s">
        <v>25</v>
      </c>
    </row>
    <row r="97" spans="1:16" s="43" customFormat="1" ht="18" customHeight="1" x14ac:dyDescent="0.25">
      <c r="A97" s="22">
        <v>5</v>
      </c>
      <c r="B97" s="39" t="s">
        <v>173</v>
      </c>
      <c r="C97" s="40" t="s">
        <v>174</v>
      </c>
      <c r="D97" s="22" t="s">
        <v>16</v>
      </c>
      <c r="E97" s="25" t="s">
        <v>25</v>
      </c>
      <c r="F97" s="24" t="s">
        <v>25</v>
      </c>
      <c r="G97" s="22" t="str">
        <f t="shared" si="7"/>
        <v>小児科</v>
      </c>
      <c r="H97" s="24">
        <v>21</v>
      </c>
      <c r="I97" s="24" t="str">
        <f>IF(H97=11,"直ちに",IF(H97=12,"７日以内",IF(H97=21,"次の月曜",IF(H97=22,"次の月曜",IF(H97=23,"次の月曜",IF(H97=24,"翌月初日",IF(H97=251,"次の月曜",IF(H97=252,"翌月初日"))))))))</f>
        <v>次の月曜</v>
      </c>
      <c r="J97" s="24" t="str">
        <f t="shared" si="6"/>
        <v>c1</v>
      </c>
      <c r="K97" s="22" t="s">
        <v>25</v>
      </c>
      <c r="L97" s="25" t="s">
        <v>25</v>
      </c>
      <c r="M97" s="24" t="s">
        <v>25</v>
      </c>
      <c r="N97" s="22" t="s">
        <v>25</v>
      </c>
      <c r="O97" s="25" t="s">
        <v>25</v>
      </c>
      <c r="P97" s="26" t="s">
        <v>25</v>
      </c>
    </row>
    <row r="98" spans="1:16" s="43" customFormat="1" ht="18" customHeight="1" x14ac:dyDescent="0.25">
      <c r="A98" s="22">
        <v>5</v>
      </c>
      <c r="B98" s="39" t="s">
        <v>175</v>
      </c>
      <c r="C98" s="40" t="s">
        <v>176</v>
      </c>
      <c r="D98" s="22" t="s">
        <v>16</v>
      </c>
      <c r="E98" s="25" t="s">
        <v>25</v>
      </c>
      <c r="F98" s="24" t="s">
        <v>25</v>
      </c>
      <c r="G98" s="22" t="str">
        <f t="shared" si="7"/>
        <v>小児科</v>
      </c>
      <c r="H98" s="24">
        <v>21</v>
      </c>
      <c r="I98" s="24" t="str">
        <f>IF(H98=11,"直ちに",IF(H98=12,"７日以内",IF(H98=21,"次の月曜",IF(H98=22,"次の月曜",IF(H98=23,"次の月曜",IF(H98=24,"翌月初日",IF(H98=251,"次の月曜",IF(H98=252,"翌月初日"))))))))</f>
        <v>次の月曜</v>
      </c>
      <c r="J98" s="24" t="str">
        <f t="shared" si="6"/>
        <v>c1</v>
      </c>
      <c r="K98" s="22" t="s">
        <v>25</v>
      </c>
      <c r="L98" s="25" t="s">
        <v>25</v>
      </c>
      <c r="M98" s="24" t="s">
        <v>25</v>
      </c>
      <c r="N98" s="22" t="s">
        <v>25</v>
      </c>
      <c r="O98" s="25" t="s">
        <v>25</v>
      </c>
      <c r="P98" s="26" t="s">
        <v>25</v>
      </c>
    </row>
    <row r="99" spans="1:16" s="43" customFormat="1" ht="18" customHeight="1" x14ac:dyDescent="0.25">
      <c r="A99" s="22">
        <v>5</v>
      </c>
      <c r="B99" s="23" t="s">
        <v>177</v>
      </c>
      <c r="C99" s="42" t="s">
        <v>178</v>
      </c>
      <c r="D99" s="22" t="s">
        <v>16</v>
      </c>
      <c r="E99" s="25" t="s">
        <v>25</v>
      </c>
      <c r="F99" s="24" t="s">
        <v>16</v>
      </c>
      <c r="G99" s="22" t="str">
        <f t="shared" si="7"/>
        <v>（全数）</v>
      </c>
      <c r="H99" s="24">
        <v>12</v>
      </c>
      <c r="I99" s="24" t="str">
        <f t="shared" ref="I99:I115" si="8">IF(H99=11,"直ちに",IF(H99=12,"７日以内",IF(H99=21,"次の月曜",IF(H99=22,"次の月曜",IF(H99=23,"次の月曜",IF(H99=24,"翌月初日",IF(H99=251,"次の月曜",IF(H99=252,"翌月初日"))))))))</f>
        <v>７日以内</v>
      </c>
      <c r="J99" s="24" t="str">
        <f t="shared" si="6"/>
        <v>b1</v>
      </c>
      <c r="K99" s="22" t="s">
        <v>25</v>
      </c>
      <c r="L99" s="25" t="s">
        <v>25</v>
      </c>
      <c r="M99" s="24" t="s">
        <v>25</v>
      </c>
      <c r="N99" s="22" t="s">
        <v>25</v>
      </c>
      <c r="O99" s="25" t="s">
        <v>25</v>
      </c>
      <c r="P99" s="26" t="s">
        <v>25</v>
      </c>
    </row>
    <row r="100" spans="1:16" s="43" customFormat="1" ht="18" customHeight="1" x14ac:dyDescent="0.25">
      <c r="A100" s="22">
        <v>5</v>
      </c>
      <c r="B100" s="23" t="s">
        <v>179</v>
      </c>
      <c r="C100" s="42" t="s">
        <v>178</v>
      </c>
      <c r="D100" s="22" t="s">
        <v>16</v>
      </c>
      <c r="E100" s="25" t="s">
        <v>25</v>
      </c>
      <c r="F100" s="24" t="s">
        <v>25</v>
      </c>
      <c r="G100" s="22" t="str">
        <f t="shared" si="7"/>
        <v>（全数）</v>
      </c>
      <c r="H100" s="24">
        <v>12</v>
      </c>
      <c r="I100" s="24" t="str">
        <f t="shared" si="8"/>
        <v>７日以内</v>
      </c>
      <c r="J100" s="24" t="str">
        <f t="shared" si="6"/>
        <v>b1</v>
      </c>
      <c r="K100" s="22" t="s">
        <v>25</v>
      </c>
      <c r="L100" s="25" t="s">
        <v>25</v>
      </c>
      <c r="M100" s="24" t="s">
        <v>25</v>
      </c>
      <c r="N100" s="22" t="s">
        <v>25</v>
      </c>
      <c r="O100" s="25" t="s">
        <v>25</v>
      </c>
      <c r="P100" s="26" t="s">
        <v>25</v>
      </c>
    </row>
    <row r="101" spans="1:16" s="43" customFormat="1" ht="18" customHeight="1" x14ac:dyDescent="0.25">
      <c r="A101" s="22">
        <v>5</v>
      </c>
      <c r="B101" s="39" t="s">
        <v>180</v>
      </c>
      <c r="C101" s="40" t="s">
        <v>181</v>
      </c>
      <c r="D101" s="22" t="s">
        <v>16</v>
      </c>
      <c r="E101" s="25" t="s">
        <v>25</v>
      </c>
      <c r="F101" s="24" t="s">
        <v>25</v>
      </c>
      <c r="G101" s="22" t="str">
        <f t="shared" si="7"/>
        <v>（全数）</v>
      </c>
      <c r="H101" s="24">
        <v>12</v>
      </c>
      <c r="I101" s="24" t="str">
        <f t="shared" si="8"/>
        <v>７日以内</v>
      </c>
      <c r="J101" s="24" t="str">
        <f t="shared" si="6"/>
        <v>b1</v>
      </c>
      <c r="K101" s="22" t="s">
        <v>25</v>
      </c>
      <c r="L101" s="25" t="s">
        <v>25</v>
      </c>
      <c r="M101" s="24" t="s">
        <v>25</v>
      </c>
      <c r="N101" s="22" t="s">
        <v>25</v>
      </c>
      <c r="O101" s="25" t="s">
        <v>25</v>
      </c>
      <c r="P101" s="26" t="s">
        <v>25</v>
      </c>
    </row>
    <row r="102" spans="1:16" s="43" customFormat="1" ht="18" customHeight="1" x14ac:dyDescent="0.25">
      <c r="A102" s="22">
        <v>5</v>
      </c>
      <c r="B102" s="39" t="s">
        <v>182</v>
      </c>
      <c r="C102" s="40" t="s">
        <v>183</v>
      </c>
      <c r="D102" s="22" t="s">
        <v>16</v>
      </c>
      <c r="E102" s="25" t="s">
        <v>25</v>
      </c>
      <c r="F102" s="24" t="s">
        <v>25</v>
      </c>
      <c r="G102" s="22" t="str">
        <f>IF(H102=11,"（全数）",IF(H102=12,"（全数）",IF(H102=21,"小児科",IF(H102=22,"インフル",IF(H102=23,"眼科",IF(H102=24,"ＳＴＤ",IF(H102=251,"基幹",IF(H102=252,"基幹"))))))))</f>
        <v>（全数）</v>
      </c>
      <c r="H102" s="24">
        <v>12</v>
      </c>
      <c r="I102" s="24" t="str">
        <f t="shared" si="8"/>
        <v>７日以内</v>
      </c>
      <c r="J102" s="24" t="str">
        <f t="shared" si="6"/>
        <v>b1</v>
      </c>
      <c r="K102" s="22" t="s">
        <v>25</v>
      </c>
      <c r="L102" s="25" t="s">
        <v>25</v>
      </c>
      <c r="M102" s="24" t="s">
        <v>25</v>
      </c>
      <c r="N102" s="22" t="s">
        <v>25</v>
      </c>
      <c r="O102" s="25" t="s">
        <v>25</v>
      </c>
      <c r="P102" s="26" t="s">
        <v>25</v>
      </c>
    </row>
    <row r="103" spans="1:16" s="43" customFormat="1" ht="18" customHeight="1" x14ac:dyDescent="0.25">
      <c r="A103" s="22">
        <v>5</v>
      </c>
      <c r="B103" s="39" t="s">
        <v>184</v>
      </c>
      <c r="C103" s="40" t="s">
        <v>185</v>
      </c>
      <c r="D103" s="22" t="s">
        <v>16</v>
      </c>
      <c r="E103" s="25" t="s">
        <v>25</v>
      </c>
      <c r="F103" s="24" t="s">
        <v>25</v>
      </c>
      <c r="G103" s="22" t="str">
        <f t="shared" si="7"/>
        <v>（全数）</v>
      </c>
      <c r="H103" s="24">
        <v>12</v>
      </c>
      <c r="I103" s="24" t="str">
        <f t="shared" si="8"/>
        <v>７日以内</v>
      </c>
      <c r="J103" s="24" t="str">
        <f t="shared" si="6"/>
        <v>b1</v>
      </c>
      <c r="K103" s="22" t="s">
        <v>25</v>
      </c>
      <c r="L103" s="25" t="s">
        <v>25</v>
      </c>
      <c r="M103" s="24" t="s">
        <v>25</v>
      </c>
      <c r="N103" s="22" t="s">
        <v>25</v>
      </c>
      <c r="O103" s="25" t="s">
        <v>25</v>
      </c>
      <c r="P103" s="26" t="s">
        <v>25</v>
      </c>
    </row>
    <row r="104" spans="1:16" s="43" customFormat="1" ht="18" customHeight="1" x14ac:dyDescent="0.25">
      <c r="A104" s="22">
        <v>5</v>
      </c>
      <c r="B104" s="39" t="s">
        <v>186</v>
      </c>
      <c r="C104" s="40" t="s">
        <v>187</v>
      </c>
      <c r="D104" s="22" t="s">
        <v>16</v>
      </c>
      <c r="E104" s="25" t="s">
        <v>25</v>
      </c>
      <c r="F104" s="24" t="s">
        <v>25</v>
      </c>
      <c r="G104" s="22" t="str">
        <f t="shared" si="7"/>
        <v>（全数）</v>
      </c>
      <c r="H104" s="24">
        <v>12</v>
      </c>
      <c r="I104" s="24" t="str">
        <f t="shared" si="8"/>
        <v>７日以内</v>
      </c>
      <c r="J104" s="24" t="str">
        <f t="shared" si="6"/>
        <v>b1</v>
      </c>
      <c r="K104" s="22" t="s">
        <v>25</v>
      </c>
      <c r="L104" s="25" t="s">
        <v>25</v>
      </c>
      <c r="M104" s="24" t="s">
        <v>25</v>
      </c>
      <c r="N104" s="22" t="s">
        <v>25</v>
      </c>
      <c r="O104" s="25" t="s">
        <v>25</v>
      </c>
      <c r="P104" s="26" t="s">
        <v>25</v>
      </c>
    </row>
    <row r="105" spans="1:16" s="43" customFormat="1" ht="18" customHeight="1" x14ac:dyDescent="0.25">
      <c r="A105" s="22">
        <v>5</v>
      </c>
      <c r="B105" s="39" t="s">
        <v>188</v>
      </c>
      <c r="C105" s="40" t="s">
        <v>189</v>
      </c>
      <c r="D105" s="22" t="s">
        <v>16</v>
      </c>
      <c r="E105" s="25" t="s">
        <v>25</v>
      </c>
      <c r="F105" s="24" t="s">
        <v>25</v>
      </c>
      <c r="G105" s="22" t="str">
        <f t="shared" si="7"/>
        <v>（全数）</v>
      </c>
      <c r="H105" s="24">
        <v>12</v>
      </c>
      <c r="I105" s="24" t="s">
        <v>157</v>
      </c>
      <c r="J105" s="24" t="s">
        <v>158</v>
      </c>
      <c r="K105" s="22" t="s">
        <v>25</v>
      </c>
      <c r="L105" s="25" t="s">
        <v>25</v>
      </c>
      <c r="M105" s="24" t="s">
        <v>25</v>
      </c>
      <c r="N105" s="22" t="s">
        <v>25</v>
      </c>
      <c r="O105" s="25" t="s">
        <v>25</v>
      </c>
      <c r="P105" s="26" t="s">
        <v>25</v>
      </c>
    </row>
    <row r="106" spans="1:16" s="43" customFormat="1" ht="18" customHeight="1" x14ac:dyDescent="0.25">
      <c r="A106" s="22">
        <v>5</v>
      </c>
      <c r="B106" s="39" t="s">
        <v>190</v>
      </c>
      <c r="C106" s="40" t="s">
        <v>191</v>
      </c>
      <c r="D106" s="22" t="s">
        <v>16</v>
      </c>
      <c r="E106" s="25" t="s">
        <v>25</v>
      </c>
      <c r="F106" s="24" t="s">
        <v>25</v>
      </c>
      <c r="G106" s="22" t="str">
        <f t="shared" si="7"/>
        <v>基幹</v>
      </c>
      <c r="H106" s="24">
        <v>252</v>
      </c>
      <c r="I106" s="24" t="str">
        <f t="shared" si="8"/>
        <v>翌月初日</v>
      </c>
      <c r="J106" s="24" t="str">
        <f t="shared" si="6"/>
        <v>c2</v>
      </c>
      <c r="K106" s="22" t="s">
        <v>25</v>
      </c>
      <c r="L106" s="25" t="s">
        <v>25</v>
      </c>
      <c r="M106" s="24" t="s">
        <v>25</v>
      </c>
      <c r="N106" s="22" t="s">
        <v>25</v>
      </c>
      <c r="O106" s="25" t="s">
        <v>25</v>
      </c>
      <c r="P106" s="26" t="s">
        <v>25</v>
      </c>
    </row>
    <row r="107" spans="1:16" s="43" customFormat="1" ht="18" customHeight="1" x14ac:dyDescent="0.25">
      <c r="A107" s="22">
        <v>5</v>
      </c>
      <c r="B107" s="39" t="s">
        <v>192</v>
      </c>
      <c r="C107" s="40" t="s">
        <v>193</v>
      </c>
      <c r="D107" s="22" t="s">
        <v>16</v>
      </c>
      <c r="E107" s="25" t="s">
        <v>25</v>
      </c>
      <c r="F107" s="24" t="s">
        <v>25</v>
      </c>
      <c r="G107" s="22" t="str">
        <f t="shared" si="7"/>
        <v>小児科</v>
      </c>
      <c r="H107" s="24">
        <v>21</v>
      </c>
      <c r="I107" s="24" t="str">
        <f t="shared" si="8"/>
        <v>次の月曜</v>
      </c>
      <c r="J107" s="24" t="str">
        <f t="shared" si="6"/>
        <v>c1</v>
      </c>
      <c r="K107" s="22" t="s">
        <v>25</v>
      </c>
      <c r="L107" s="25" t="s">
        <v>25</v>
      </c>
      <c r="M107" s="24" t="s">
        <v>25</v>
      </c>
      <c r="N107" s="22" t="s">
        <v>25</v>
      </c>
      <c r="O107" s="25" t="s">
        <v>25</v>
      </c>
      <c r="P107" s="26" t="s">
        <v>25</v>
      </c>
    </row>
    <row r="108" spans="1:16" s="43" customFormat="1" ht="18" customHeight="1" x14ac:dyDescent="0.25">
      <c r="A108" s="22">
        <v>5</v>
      </c>
      <c r="B108" s="39" t="s">
        <v>194</v>
      </c>
      <c r="C108" s="40" t="s">
        <v>195</v>
      </c>
      <c r="D108" s="22" t="s">
        <v>16</v>
      </c>
      <c r="E108" s="25" t="s">
        <v>25</v>
      </c>
      <c r="F108" s="24" t="s">
        <v>25</v>
      </c>
      <c r="G108" s="22" t="str">
        <f t="shared" si="7"/>
        <v>基幹</v>
      </c>
      <c r="H108" s="24">
        <v>251</v>
      </c>
      <c r="I108" s="24" t="str">
        <f t="shared" si="8"/>
        <v>次の月曜</v>
      </c>
      <c r="J108" s="24" t="str">
        <f t="shared" si="6"/>
        <v>c2</v>
      </c>
      <c r="K108" s="22" t="s">
        <v>25</v>
      </c>
      <c r="L108" s="25" t="s">
        <v>25</v>
      </c>
      <c r="M108" s="24" t="s">
        <v>25</v>
      </c>
      <c r="N108" s="22" t="s">
        <v>25</v>
      </c>
      <c r="O108" s="25" t="s">
        <v>25</v>
      </c>
      <c r="P108" s="26" t="s">
        <v>25</v>
      </c>
    </row>
    <row r="109" spans="1:16" s="43" customFormat="1" ht="18" customHeight="1" x14ac:dyDescent="0.25">
      <c r="A109" s="22">
        <v>5</v>
      </c>
      <c r="B109" s="23" t="s">
        <v>196</v>
      </c>
      <c r="C109" s="42" t="s">
        <v>197</v>
      </c>
      <c r="D109" s="22" t="s">
        <v>16</v>
      </c>
      <c r="E109" s="25" t="s">
        <v>25</v>
      </c>
      <c r="F109" s="24" t="s">
        <v>25</v>
      </c>
      <c r="G109" s="22" t="str">
        <f t="shared" si="7"/>
        <v>（全数）</v>
      </c>
      <c r="H109" s="24">
        <v>12</v>
      </c>
      <c r="I109" s="24" t="s">
        <v>157</v>
      </c>
      <c r="J109" s="24" t="s">
        <v>158</v>
      </c>
      <c r="K109" s="22" t="s">
        <v>25</v>
      </c>
      <c r="L109" s="25" t="s">
        <v>25</v>
      </c>
      <c r="M109" s="24" t="s">
        <v>25</v>
      </c>
      <c r="N109" s="22" t="s">
        <v>25</v>
      </c>
      <c r="O109" s="25" t="s">
        <v>25</v>
      </c>
      <c r="P109" s="26" t="s">
        <v>25</v>
      </c>
    </row>
    <row r="110" spans="1:16" s="43" customFormat="1" ht="18" customHeight="1" x14ac:dyDescent="0.25">
      <c r="A110" s="22">
        <v>5</v>
      </c>
      <c r="B110" s="39" t="s">
        <v>198</v>
      </c>
      <c r="C110" s="40" t="s">
        <v>199</v>
      </c>
      <c r="D110" s="22" t="s">
        <v>16</v>
      </c>
      <c r="E110" s="25" t="s">
        <v>25</v>
      </c>
      <c r="F110" s="24" t="s">
        <v>25</v>
      </c>
      <c r="G110" s="22" t="str">
        <f t="shared" si="7"/>
        <v>基幹</v>
      </c>
      <c r="H110" s="24">
        <v>251</v>
      </c>
      <c r="I110" s="24" t="str">
        <f t="shared" si="8"/>
        <v>次の月曜</v>
      </c>
      <c r="J110" s="24" t="str">
        <f t="shared" si="6"/>
        <v>c2</v>
      </c>
      <c r="K110" s="22" t="s">
        <v>25</v>
      </c>
      <c r="L110" s="25" t="s">
        <v>25</v>
      </c>
      <c r="M110" s="24" t="s">
        <v>25</v>
      </c>
      <c r="N110" s="22" t="s">
        <v>25</v>
      </c>
      <c r="O110" s="25" t="s">
        <v>25</v>
      </c>
      <c r="P110" s="26" t="s">
        <v>25</v>
      </c>
    </row>
    <row r="111" spans="1:16" s="43" customFormat="1" ht="18" customHeight="1" x14ac:dyDescent="0.25">
      <c r="A111" s="22">
        <v>5</v>
      </c>
      <c r="B111" s="23" t="s">
        <v>200</v>
      </c>
      <c r="C111" s="42" t="s">
        <v>201</v>
      </c>
      <c r="D111" s="22" t="s">
        <v>16</v>
      </c>
      <c r="E111" s="25" t="s">
        <v>25</v>
      </c>
      <c r="F111" s="24" t="s">
        <v>25</v>
      </c>
      <c r="G111" s="22" t="str">
        <f t="shared" si="7"/>
        <v>基幹</v>
      </c>
      <c r="H111" s="24">
        <v>252</v>
      </c>
      <c r="I111" s="24" t="str">
        <f t="shared" si="8"/>
        <v>翌月初日</v>
      </c>
      <c r="J111" s="24" t="str">
        <f t="shared" si="6"/>
        <v>c2</v>
      </c>
      <c r="K111" s="22" t="s">
        <v>25</v>
      </c>
      <c r="L111" s="25" t="s">
        <v>25</v>
      </c>
      <c r="M111" s="24" t="s">
        <v>25</v>
      </c>
      <c r="N111" s="22" t="s">
        <v>25</v>
      </c>
      <c r="O111" s="25" t="s">
        <v>25</v>
      </c>
      <c r="P111" s="26" t="s">
        <v>25</v>
      </c>
    </row>
    <row r="112" spans="1:16" s="43" customFormat="1" ht="18" customHeight="1" x14ac:dyDescent="0.25">
      <c r="A112" s="22">
        <v>5</v>
      </c>
      <c r="B112" s="39" t="s">
        <v>202</v>
      </c>
      <c r="C112" s="40" t="s">
        <v>203</v>
      </c>
      <c r="D112" s="22" t="s">
        <v>16</v>
      </c>
      <c r="E112" s="25" t="s">
        <v>25</v>
      </c>
      <c r="F112" s="24" t="s">
        <v>25</v>
      </c>
      <c r="G112" s="22" t="s">
        <v>32</v>
      </c>
      <c r="H112" s="24">
        <v>252</v>
      </c>
      <c r="I112" s="24" t="s">
        <v>204</v>
      </c>
      <c r="J112" s="24" t="s">
        <v>205</v>
      </c>
      <c r="K112" s="22" t="s">
        <v>25</v>
      </c>
      <c r="L112" s="25" t="s">
        <v>25</v>
      </c>
      <c r="M112" s="24" t="s">
        <v>25</v>
      </c>
      <c r="N112" s="22" t="s">
        <v>25</v>
      </c>
      <c r="O112" s="25" t="s">
        <v>25</v>
      </c>
      <c r="P112" s="26" t="s">
        <v>25</v>
      </c>
    </row>
    <row r="113" spans="1:16" s="43" customFormat="1" ht="18" customHeight="1" x14ac:dyDescent="0.25">
      <c r="A113" s="22">
        <v>5</v>
      </c>
      <c r="B113" s="39" t="s">
        <v>206</v>
      </c>
      <c r="C113" s="40" t="s">
        <v>203</v>
      </c>
      <c r="D113" s="22" t="s">
        <v>16</v>
      </c>
      <c r="E113" s="25" t="s">
        <v>25</v>
      </c>
      <c r="F113" s="24" t="s">
        <v>25</v>
      </c>
      <c r="G113" s="22" t="str">
        <f t="shared" si="7"/>
        <v>基幹</v>
      </c>
      <c r="H113" s="24">
        <v>252</v>
      </c>
      <c r="I113" s="24" t="str">
        <f t="shared" si="8"/>
        <v>翌月初日</v>
      </c>
      <c r="J113" s="24" t="str">
        <f t="shared" si="6"/>
        <v>c2</v>
      </c>
      <c r="K113" s="22" t="s">
        <v>25</v>
      </c>
      <c r="L113" s="25" t="s">
        <v>25</v>
      </c>
      <c r="M113" s="24" t="s">
        <v>25</v>
      </c>
      <c r="N113" s="22" t="s">
        <v>25</v>
      </c>
      <c r="O113" s="25" t="s">
        <v>25</v>
      </c>
      <c r="P113" s="26" t="s">
        <v>25</v>
      </c>
    </row>
    <row r="114" spans="1:16" s="43" customFormat="1" ht="18" customHeight="1" x14ac:dyDescent="0.25">
      <c r="A114" s="22">
        <v>5</v>
      </c>
      <c r="B114" s="39" t="s">
        <v>207</v>
      </c>
      <c r="C114" s="40" t="s">
        <v>208</v>
      </c>
      <c r="D114" s="22" t="s">
        <v>16</v>
      </c>
      <c r="E114" s="25" t="s">
        <v>25</v>
      </c>
      <c r="F114" s="24" t="s">
        <v>25</v>
      </c>
      <c r="G114" s="22" t="str">
        <f t="shared" si="7"/>
        <v>眼科</v>
      </c>
      <c r="H114" s="24">
        <v>23</v>
      </c>
      <c r="I114" s="24" t="str">
        <f t="shared" si="8"/>
        <v>次の月曜</v>
      </c>
      <c r="J114" s="24" t="str">
        <f t="shared" si="6"/>
        <v>c1</v>
      </c>
      <c r="K114" s="22" t="s">
        <v>25</v>
      </c>
      <c r="L114" s="25" t="s">
        <v>25</v>
      </c>
      <c r="M114" s="24" t="s">
        <v>25</v>
      </c>
      <c r="N114" s="22" t="s">
        <v>25</v>
      </c>
      <c r="O114" s="25" t="s">
        <v>25</v>
      </c>
      <c r="P114" s="26" t="s">
        <v>25</v>
      </c>
    </row>
    <row r="115" spans="1:16" s="43" customFormat="1" ht="18" customHeight="1" x14ac:dyDescent="0.25">
      <c r="A115" s="22">
        <v>5</v>
      </c>
      <c r="B115" s="39" t="s">
        <v>209</v>
      </c>
      <c r="C115" s="40" t="s">
        <v>210</v>
      </c>
      <c r="D115" s="22" t="s">
        <v>16</v>
      </c>
      <c r="E115" s="25" t="s">
        <v>25</v>
      </c>
      <c r="F115" s="24" t="s">
        <v>25</v>
      </c>
      <c r="G115" s="22" t="str">
        <f t="shared" si="7"/>
        <v>小児科</v>
      </c>
      <c r="H115" s="24">
        <v>21</v>
      </c>
      <c r="I115" s="24" t="str">
        <f t="shared" si="8"/>
        <v>次の月曜</v>
      </c>
      <c r="J115" s="24" t="str">
        <f t="shared" si="6"/>
        <v>c1</v>
      </c>
      <c r="K115" s="22" t="s">
        <v>25</v>
      </c>
      <c r="L115" s="25" t="s">
        <v>25</v>
      </c>
      <c r="M115" s="24" t="s">
        <v>25</v>
      </c>
      <c r="N115" s="22" t="s">
        <v>25</v>
      </c>
      <c r="O115" s="25" t="s">
        <v>25</v>
      </c>
      <c r="P115" s="26" t="s">
        <v>25</v>
      </c>
    </row>
    <row r="116" spans="1:16" s="43" customFormat="1" ht="18" customHeight="1" thickBot="1" x14ac:dyDescent="0.3">
      <c r="A116" s="10">
        <v>5</v>
      </c>
      <c r="B116" s="52" t="s">
        <v>211</v>
      </c>
      <c r="C116" s="53" t="s">
        <v>212</v>
      </c>
      <c r="D116" s="10" t="s">
        <v>16</v>
      </c>
      <c r="E116" s="14" t="s">
        <v>25</v>
      </c>
      <c r="F116" s="9" t="s">
        <v>25</v>
      </c>
      <c r="G116" s="10" t="s">
        <v>213</v>
      </c>
      <c r="H116" s="9">
        <v>24</v>
      </c>
      <c r="I116" s="9" t="s">
        <v>214</v>
      </c>
      <c r="J116" s="9" t="s">
        <v>215</v>
      </c>
      <c r="K116" s="10" t="s">
        <v>25</v>
      </c>
      <c r="L116" s="14" t="s">
        <v>25</v>
      </c>
      <c r="M116" s="9" t="s">
        <v>25</v>
      </c>
      <c r="N116" s="10" t="s">
        <v>25</v>
      </c>
      <c r="O116" s="14" t="s">
        <v>25</v>
      </c>
      <c r="P116" s="28" t="s">
        <v>25</v>
      </c>
    </row>
    <row r="117" spans="1:16" x14ac:dyDescent="0.25">
      <c r="A117" s="54" t="s">
        <v>216</v>
      </c>
      <c r="B117" s="54"/>
    </row>
    <row r="118" spans="1:16" x14ac:dyDescent="0.25">
      <c r="B118" s="55" t="s">
        <v>217</v>
      </c>
    </row>
    <row r="119" spans="1:16" x14ac:dyDescent="0.25">
      <c r="B119" s="55" t="s">
        <v>218</v>
      </c>
    </row>
    <row r="120" spans="1:16" x14ac:dyDescent="0.25">
      <c r="B120" s="2" t="s">
        <v>219</v>
      </c>
    </row>
    <row r="121" spans="1:16" x14ac:dyDescent="0.25">
      <c r="B121" s="2" t="s">
        <v>220</v>
      </c>
    </row>
    <row r="123" spans="1:16" x14ac:dyDescent="0.25">
      <c r="A123" s="54" t="s">
        <v>221</v>
      </c>
    </row>
    <row r="124" spans="1:16" x14ac:dyDescent="0.25">
      <c r="A124" s="54" t="s">
        <v>222</v>
      </c>
    </row>
    <row r="125" spans="1:16" x14ac:dyDescent="0.25">
      <c r="A125" s="54" t="s">
        <v>223</v>
      </c>
    </row>
    <row r="126" spans="1:16" x14ac:dyDescent="0.25">
      <c r="A126" s="54"/>
    </row>
    <row r="127" spans="1:16" x14ac:dyDescent="0.25">
      <c r="A127" s="54"/>
    </row>
    <row r="128" spans="1:16" x14ac:dyDescent="0.25">
      <c r="A128" s="54"/>
    </row>
  </sheetData>
  <mergeCells count="2">
    <mergeCell ref="A3:A4"/>
    <mergeCell ref="B3:B4"/>
  </mergeCells>
  <phoneticPr fontId="2"/>
  <printOptions horizontalCentered="1"/>
  <pageMargins left="0.39370078740157483" right="0.39370078740157483" top="0.51181102362204722" bottom="0.35433070866141736" header="0.43307086614173229" footer="0.27559055118110237"/>
  <pageSetup paperSize="9" scale="51"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感染症類型(R6.3.31)</vt:lpstr>
      <vt:lpstr>'感染症類型(R6.3.31)'!Print_Area</vt:lpstr>
      <vt:lpstr>'感染症類型(R6.3.31)'!Print_Titles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TAKAHASHI, Takuri /高橋琢理</dc:creator>
  <cp:lastModifiedBy>TAKAHASHI, Takuri /高橋琢理</cp:lastModifiedBy>
  <dcterms:created xsi:type="dcterms:W3CDTF">2026-01-20T09:17:41Z</dcterms:created>
  <dcterms:modified xsi:type="dcterms:W3CDTF">2026-01-20T09:21:37Z</dcterms:modified>
</cp:coreProperties>
</file>